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330" windowWidth="18765" windowHeight="9570" tabRatio="782"/>
  </bookViews>
  <sheets>
    <sheet name="Chapter 3" sheetId="19" r:id="rId1"/>
    <sheet name="3.1.1" sheetId="21" r:id="rId2"/>
    <sheet name="3.1.2" sheetId="22" r:id="rId3"/>
    <sheet name="3.1.3" sheetId="23" r:id="rId4"/>
    <sheet name="3.1.4" sheetId="24" r:id="rId5"/>
    <sheet name="3.1.5" sheetId="25" r:id="rId6"/>
    <sheet name="3.1.6" sheetId="26" r:id="rId7"/>
    <sheet name="3.1.7" sheetId="27" r:id="rId8"/>
    <sheet name="3.1.8" sheetId="28" r:id="rId9"/>
    <sheet name="3.2.1" sheetId="29" r:id="rId10"/>
    <sheet name="3.2.2" sheetId="30" r:id="rId11"/>
    <sheet name="3.2.3" sheetId="31" r:id="rId12"/>
    <sheet name="3.3.1" sheetId="32" r:id="rId13"/>
    <sheet name="3.3.2" sheetId="33" r:id="rId14"/>
    <sheet name="3.3.3" sheetId="34" r:id="rId15"/>
    <sheet name="3.3.4" sheetId="35" r:id="rId16"/>
    <sheet name="3.3.5" sheetId="36"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hsgpadata" localSheetId="2">#REF!</definedName>
    <definedName name="hsgpadata" localSheetId="3">#REF!</definedName>
    <definedName name="hsgpadata" localSheetId="10">#REF!</definedName>
    <definedName name="hsgpadata" localSheetId="11">#REF!</definedName>
    <definedName name="hsgpadata" localSheetId="12">#REF!</definedName>
    <definedName name="hsgpadata">#REF!</definedName>
    <definedName name="transferdata" localSheetId="2">#REF!</definedName>
    <definedName name="transferdata" localSheetId="3">#REF!</definedName>
    <definedName name="transferdata" localSheetId="10">#REF!</definedName>
    <definedName name="transferdata" localSheetId="11">#REF!</definedName>
    <definedName name="transferdata" localSheetId="12">#REF!</definedName>
    <definedName name="transferdata">#REF!</definedName>
  </definedNames>
  <calcPr calcId="145621"/>
</workbook>
</file>

<file path=xl/calcChain.xml><?xml version="1.0" encoding="utf-8"?>
<calcChain xmlns="http://schemas.openxmlformats.org/spreadsheetml/2006/main">
  <c r="BH21" i="36" l="1"/>
  <c r="BG21" i="36"/>
  <c r="BF21" i="36"/>
  <c r="BE21" i="36"/>
  <c r="BD21" i="36"/>
  <c r="BC21" i="36"/>
  <c r="BB21" i="36"/>
  <c r="BA21" i="36"/>
  <c r="AZ21" i="36"/>
  <c r="AX21" i="36"/>
  <c r="AW21" i="36"/>
  <c r="AV21" i="36"/>
  <c r="AU21" i="36"/>
  <c r="AT21" i="36"/>
  <c r="AS21" i="36"/>
  <c r="AR21" i="36"/>
  <c r="AQ21" i="36"/>
  <c r="AP21" i="36"/>
  <c r="AN21" i="36"/>
  <c r="AM21" i="36"/>
  <c r="AL21" i="36"/>
  <c r="AK21" i="36"/>
  <c r="AJ21" i="36"/>
  <c r="AI21" i="36"/>
  <c r="AH21" i="36"/>
  <c r="AG21" i="36"/>
  <c r="AF21" i="36"/>
  <c r="AD21" i="36"/>
  <c r="AC21" i="36"/>
  <c r="AB21" i="36"/>
  <c r="AA21" i="36"/>
  <c r="Z21" i="36"/>
  <c r="Y21" i="36"/>
  <c r="X21" i="36"/>
  <c r="W21" i="36"/>
  <c r="V21" i="36"/>
  <c r="T21" i="36"/>
  <c r="S21" i="36"/>
  <c r="R21" i="36"/>
  <c r="Q21" i="36"/>
  <c r="P21" i="36"/>
  <c r="O21" i="36"/>
  <c r="N21" i="36"/>
  <c r="M21" i="36"/>
  <c r="L21" i="36"/>
  <c r="J21" i="36"/>
  <c r="I21" i="36"/>
  <c r="H21" i="36"/>
  <c r="G21" i="36"/>
  <c r="F21" i="36"/>
  <c r="E21" i="36"/>
  <c r="D21" i="36"/>
  <c r="C21" i="36"/>
  <c r="B21" i="36"/>
  <c r="B25" i="31"/>
  <c r="B24" i="31" s="1"/>
  <c r="C25" i="31"/>
  <c r="B26" i="31"/>
  <c r="C26" i="31"/>
  <c r="B27" i="31"/>
  <c r="C27" i="31"/>
  <c r="B28" i="31"/>
  <c r="C28" i="31"/>
  <c r="B29" i="31"/>
  <c r="C29" i="31"/>
  <c r="B30" i="31"/>
  <c r="C30" i="31"/>
  <c r="B31" i="31"/>
  <c r="C31" i="31"/>
  <c r="B32" i="31"/>
  <c r="C32" i="31"/>
  <c r="B33" i="31"/>
  <c r="B15" i="29"/>
  <c r="B14" i="29"/>
  <c r="B13" i="29"/>
  <c r="B12" i="29"/>
  <c r="B11" i="29"/>
  <c r="B10" i="29"/>
  <c r="B9" i="29"/>
  <c r="B8" i="29"/>
  <c r="B7" i="29"/>
  <c r="B6" i="29"/>
  <c r="B5" i="29"/>
  <c r="B4" i="29"/>
  <c r="D13" i="27"/>
  <c r="E13" i="27"/>
  <c r="F13" i="27"/>
  <c r="D14" i="27"/>
  <c r="E14" i="27"/>
  <c r="F14" i="27"/>
  <c r="D16" i="27"/>
  <c r="E16" i="27"/>
  <c r="D17" i="27"/>
  <c r="E17" i="27"/>
  <c r="D19" i="27"/>
  <c r="D20" i="27"/>
  <c r="D22" i="27"/>
  <c r="E22" i="27"/>
  <c r="F22" i="27"/>
  <c r="D23" i="27"/>
  <c r="E23" i="27"/>
  <c r="F23" i="27"/>
  <c r="D25" i="27"/>
  <c r="E25" i="27"/>
  <c r="D26" i="27"/>
  <c r="E26" i="27"/>
  <c r="D28" i="27"/>
  <c r="D29" i="27"/>
  <c r="D31" i="27"/>
  <c r="E31" i="27"/>
  <c r="F31" i="27"/>
  <c r="D32" i="27"/>
  <c r="E32" i="27"/>
  <c r="F32" i="27"/>
  <c r="D34" i="27"/>
  <c r="E34" i="27"/>
  <c r="D35" i="27"/>
  <c r="E35" i="27"/>
  <c r="D37" i="27"/>
  <c r="D38" i="27"/>
  <c r="D41" i="27"/>
  <c r="E41" i="27"/>
  <c r="F41" i="27"/>
  <c r="D42" i="27"/>
  <c r="E42" i="27"/>
  <c r="F42" i="27"/>
  <c r="D44" i="27"/>
  <c r="E44" i="27"/>
  <c r="D45" i="27"/>
  <c r="E45" i="27"/>
  <c r="D47" i="27"/>
  <c r="D48" i="27"/>
  <c r="D50" i="27"/>
  <c r="E50" i="27"/>
  <c r="F50" i="27"/>
  <c r="D51" i="27"/>
  <c r="E51" i="27"/>
  <c r="F51" i="27"/>
  <c r="D53" i="27"/>
  <c r="E53" i="27"/>
  <c r="D54" i="27"/>
  <c r="E54" i="27"/>
  <c r="D56" i="27"/>
  <c r="D57" i="27"/>
  <c r="D59" i="27"/>
  <c r="E59" i="27"/>
  <c r="F59" i="27"/>
  <c r="D60" i="27"/>
  <c r="E60" i="27"/>
  <c r="F60" i="27"/>
  <c r="D62" i="27"/>
  <c r="E62" i="27"/>
  <c r="D63" i="27"/>
  <c r="E63" i="27"/>
  <c r="D65" i="27"/>
  <c r="D66" i="27"/>
  <c r="D69" i="27"/>
  <c r="E69" i="27"/>
  <c r="F69" i="27"/>
  <c r="D70" i="27"/>
  <c r="E70" i="27"/>
  <c r="F70" i="27"/>
  <c r="D72" i="27"/>
  <c r="E72" i="27"/>
  <c r="D73" i="27"/>
  <c r="E73" i="27"/>
  <c r="D75" i="27"/>
  <c r="D76" i="27"/>
  <c r="D78" i="27"/>
  <c r="E78" i="27"/>
  <c r="F78" i="27"/>
  <c r="D79" i="27"/>
  <c r="E79" i="27"/>
  <c r="F79" i="27"/>
  <c r="D81" i="27"/>
  <c r="E81" i="27"/>
  <c r="D82" i="27"/>
  <c r="E82" i="27"/>
  <c r="D84" i="27"/>
  <c r="D85" i="27"/>
  <c r="D87" i="27"/>
  <c r="E87" i="27"/>
  <c r="F87" i="27"/>
  <c r="D88" i="27"/>
  <c r="E88" i="27"/>
  <c r="F88" i="27"/>
  <c r="D90" i="27"/>
  <c r="E90" i="27"/>
  <c r="D91" i="27"/>
  <c r="E91" i="27"/>
  <c r="D93" i="27"/>
  <c r="D94" i="27"/>
  <c r="D11" i="27"/>
  <c r="D10" i="27"/>
  <c r="E8" i="27"/>
  <c r="D8" i="27"/>
  <c r="E7" i="27"/>
  <c r="D7" i="27"/>
  <c r="F5" i="27"/>
  <c r="E5" i="27"/>
  <c r="D5" i="27"/>
  <c r="F4" i="27"/>
  <c r="E4" i="27"/>
  <c r="D4" i="27"/>
  <c r="D93" i="26"/>
  <c r="D92" i="26"/>
  <c r="E90" i="26"/>
  <c r="D90" i="26"/>
  <c r="E89" i="26"/>
  <c r="D89" i="26"/>
  <c r="F87" i="26"/>
  <c r="E87" i="26"/>
  <c r="D87" i="26"/>
  <c r="F86" i="26"/>
  <c r="E86" i="26"/>
  <c r="D86" i="26"/>
  <c r="D84" i="26"/>
  <c r="D83" i="26"/>
  <c r="E81" i="26"/>
  <c r="D81" i="26"/>
  <c r="E80" i="26"/>
  <c r="D80" i="26"/>
  <c r="F78" i="26"/>
  <c r="E78" i="26"/>
  <c r="D78" i="26"/>
  <c r="F77" i="26"/>
  <c r="E77" i="26"/>
  <c r="D77" i="26"/>
  <c r="D75" i="26"/>
  <c r="D74" i="26"/>
  <c r="E72" i="26"/>
  <c r="D72" i="26"/>
  <c r="E71" i="26"/>
  <c r="D71" i="26"/>
  <c r="F69" i="26"/>
  <c r="E69" i="26"/>
  <c r="D69" i="26"/>
  <c r="F68" i="26"/>
  <c r="E68" i="26"/>
  <c r="D68" i="26"/>
  <c r="D65" i="26"/>
  <c r="D64" i="26"/>
  <c r="E62" i="26"/>
  <c r="D62" i="26"/>
  <c r="E61" i="26"/>
  <c r="D61" i="26"/>
  <c r="F59" i="26"/>
  <c r="E59" i="26"/>
  <c r="D59" i="26"/>
  <c r="F58" i="26"/>
  <c r="E58" i="26"/>
  <c r="D58" i="26"/>
  <c r="D56" i="26"/>
  <c r="D55" i="26"/>
  <c r="E53" i="26"/>
  <c r="D53" i="26"/>
  <c r="E52" i="26"/>
  <c r="D52" i="26"/>
  <c r="F50" i="26"/>
  <c r="E50" i="26"/>
  <c r="D50" i="26"/>
  <c r="F49" i="26"/>
  <c r="E49" i="26"/>
  <c r="D49" i="26"/>
  <c r="D47" i="26"/>
  <c r="D46" i="26"/>
  <c r="E44" i="26"/>
  <c r="D44" i="26"/>
  <c r="E43" i="26"/>
  <c r="D43" i="26"/>
  <c r="F41" i="26"/>
  <c r="E41" i="26"/>
  <c r="D41" i="26"/>
  <c r="F40" i="26"/>
  <c r="E40" i="26"/>
  <c r="D40" i="26"/>
  <c r="D38" i="26"/>
  <c r="D37" i="26"/>
  <c r="E35" i="26"/>
  <c r="D35" i="26"/>
  <c r="E34" i="26"/>
  <c r="D34" i="26"/>
  <c r="F32" i="26"/>
  <c r="E32" i="26"/>
  <c r="D32" i="26"/>
  <c r="F31" i="26"/>
  <c r="E31" i="26"/>
  <c r="D31" i="26"/>
  <c r="D29" i="26"/>
  <c r="D28" i="26"/>
  <c r="E26" i="26"/>
  <c r="D26" i="26"/>
  <c r="E25" i="26"/>
  <c r="D25" i="26"/>
  <c r="F23" i="26"/>
  <c r="E23" i="26"/>
  <c r="D23" i="26"/>
  <c r="F22" i="26"/>
  <c r="E22" i="26"/>
  <c r="D22" i="26"/>
  <c r="D20" i="26"/>
  <c r="D19" i="26"/>
  <c r="E17" i="26"/>
  <c r="D17" i="26"/>
  <c r="E16" i="26"/>
  <c r="D16" i="26"/>
  <c r="F14" i="26"/>
  <c r="E14" i="26"/>
  <c r="D14" i="26"/>
  <c r="F13" i="26"/>
  <c r="E13" i="26"/>
  <c r="D13" i="26"/>
  <c r="D11" i="26"/>
  <c r="D10" i="26"/>
  <c r="E8" i="26"/>
  <c r="D8" i="26"/>
  <c r="E7" i="26"/>
  <c r="D7" i="26"/>
  <c r="F5" i="26"/>
  <c r="E5" i="26"/>
  <c r="D5" i="26"/>
  <c r="F4" i="26"/>
  <c r="E4" i="26"/>
  <c r="D4" i="26"/>
  <c r="D174" i="25"/>
  <c r="E173" i="25"/>
  <c r="D173" i="25"/>
  <c r="F172" i="25"/>
  <c r="E172" i="25"/>
  <c r="D172" i="25"/>
  <c r="D170" i="25"/>
  <c r="E169" i="25"/>
  <c r="D169" i="25"/>
  <c r="F168" i="25"/>
  <c r="E168" i="25"/>
  <c r="D168" i="25"/>
  <c r="D166" i="25"/>
  <c r="E165" i="25"/>
  <c r="D165" i="25"/>
  <c r="F164" i="25"/>
  <c r="E164" i="25"/>
  <c r="D164" i="25"/>
  <c r="D162" i="25"/>
  <c r="E161" i="25"/>
  <c r="D161" i="25"/>
  <c r="F160" i="25"/>
  <c r="E160" i="25"/>
  <c r="D160" i="25"/>
  <c r="D157" i="25"/>
  <c r="E156" i="25"/>
  <c r="D156" i="25"/>
  <c r="F155" i="25"/>
  <c r="E155" i="25"/>
  <c r="D155" i="25"/>
  <c r="D153" i="25"/>
  <c r="E152" i="25"/>
  <c r="D152" i="25"/>
  <c r="F151" i="25"/>
  <c r="E151" i="25"/>
  <c r="D151" i="25"/>
  <c r="D149" i="25"/>
  <c r="E148" i="25"/>
  <c r="D148" i="25"/>
  <c r="F147" i="25"/>
  <c r="E147" i="25"/>
  <c r="D147" i="25"/>
  <c r="D145" i="25"/>
  <c r="E144" i="25"/>
  <c r="D144" i="25"/>
  <c r="F143" i="25"/>
  <c r="E143" i="25"/>
  <c r="D143" i="25"/>
  <c r="D140" i="25"/>
  <c r="E139" i="25"/>
  <c r="D139" i="25"/>
  <c r="F138" i="25"/>
  <c r="E138" i="25"/>
  <c r="D138" i="25"/>
  <c r="D136" i="25"/>
  <c r="E135" i="25"/>
  <c r="D135" i="25"/>
  <c r="F134" i="25"/>
  <c r="E134" i="25"/>
  <c r="D134" i="25"/>
  <c r="D132" i="25"/>
  <c r="E131" i="25"/>
  <c r="D131" i="25"/>
  <c r="F130" i="25"/>
  <c r="E130" i="25"/>
  <c r="D130" i="25"/>
  <c r="D128" i="25"/>
  <c r="E127" i="25"/>
  <c r="D127" i="25"/>
  <c r="F126" i="25"/>
  <c r="E126" i="25"/>
  <c r="D126" i="25"/>
  <c r="D123" i="25"/>
  <c r="E122" i="25"/>
  <c r="D122" i="25"/>
  <c r="F121" i="25"/>
  <c r="E121" i="25"/>
  <c r="D121" i="25"/>
  <c r="D119" i="25"/>
  <c r="E118" i="25"/>
  <c r="D118" i="25"/>
  <c r="F117" i="25"/>
  <c r="E117" i="25"/>
  <c r="D117" i="25"/>
  <c r="D115" i="25"/>
  <c r="E114" i="25"/>
  <c r="D114" i="25"/>
  <c r="F113" i="25"/>
  <c r="E113" i="25"/>
  <c r="D113" i="25"/>
  <c r="D111" i="25"/>
  <c r="E110" i="25"/>
  <c r="D110" i="25"/>
  <c r="F109" i="25"/>
  <c r="E109" i="25"/>
  <c r="D109" i="25"/>
  <c r="D106" i="25"/>
  <c r="E105" i="25"/>
  <c r="D105" i="25"/>
  <c r="F104" i="25"/>
  <c r="E104" i="25"/>
  <c r="D104" i="25"/>
  <c r="D102" i="25"/>
  <c r="E101" i="25"/>
  <c r="D101" i="25"/>
  <c r="F100" i="25"/>
  <c r="E100" i="25"/>
  <c r="D100" i="25"/>
  <c r="D98" i="25"/>
  <c r="E97" i="25"/>
  <c r="D97" i="25"/>
  <c r="F96" i="25"/>
  <c r="E96" i="25"/>
  <c r="D96" i="25"/>
  <c r="D94" i="25"/>
  <c r="E93" i="25"/>
  <c r="D93" i="25"/>
  <c r="F92" i="25"/>
  <c r="E92" i="25"/>
  <c r="D92" i="25"/>
  <c r="D89" i="25"/>
  <c r="E88" i="25"/>
  <c r="D88" i="25"/>
  <c r="F87" i="25"/>
  <c r="E87" i="25"/>
  <c r="D87" i="25"/>
  <c r="D85" i="25"/>
  <c r="E84" i="25"/>
  <c r="D84" i="25"/>
  <c r="F83" i="25"/>
  <c r="E83" i="25"/>
  <c r="D83" i="25"/>
  <c r="D81" i="25"/>
  <c r="E80" i="25"/>
  <c r="D80" i="25"/>
  <c r="F79" i="25"/>
  <c r="E79" i="25"/>
  <c r="D79" i="25"/>
  <c r="D77" i="25"/>
  <c r="E76" i="25"/>
  <c r="D76" i="25"/>
  <c r="F75" i="25"/>
  <c r="E75" i="25"/>
  <c r="D75" i="25"/>
  <c r="D72" i="25"/>
  <c r="E71" i="25"/>
  <c r="D71" i="25"/>
  <c r="F70" i="25"/>
  <c r="E70" i="25"/>
  <c r="D70" i="25"/>
  <c r="D68" i="25"/>
  <c r="E67" i="25"/>
  <c r="D67" i="25"/>
  <c r="F66" i="25"/>
  <c r="E66" i="25"/>
  <c r="D66" i="25"/>
  <c r="D64" i="25"/>
  <c r="E63" i="25"/>
  <c r="D63" i="25"/>
  <c r="F62" i="25"/>
  <c r="E62" i="25"/>
  <c r="D62" i="25"/>
  <c r="D60" i="25"/>
  <c r="E59" i="25"/>
  <c r="D59" i="25"/>
  <c r="F58" i="25"/>
  <c r="E58" i="25"/>
  <c r="D58" i="25"/>
  <c r="D56" i="25"/>
  <c r="E55" i="25"/>
  <c r="D55" i="25"/>
  <c r="F54" i="25"/>
  <c r="E54" i="25"/>
  <c r="D54" i="25"/>
  <c r="D52" i="25"/>
  <c r="E51" i="25"/>
  <c r="D51" i="25"/>
  <c r="F50" i="25"/>
  <c r="E50" i="25"/>
  <c r="D50" i="25"/>
  <c r="D48" i="25"/>
  <c r="E47" i="25"/>
  <c r="D47" i="25"/>
  <c r="F46" i="25"/>
  <c r="E46" i="25"/>
  <c r="D46" i="25"/>
  <c r="D44" i="25"/>
  <c r="E43" i="25"/>
  <c r="D43" i="25"/>
  <c r="F42" i="25"/>
  <c r="E42" i="25"/>
  <c r="D42" i="25"/>
  <c r="D39" i="25"/>
  <c r="E38" i="25"/>
  <c r="D38" i="25"/>
  <c r="F37" i="25"/>
  <c r="E37" i="25"/>
  <c r="D37" i="25"/>
  <c r="D35" i="25"/>
  <c r="E34" i="25"/>
  <c r="D34" i="25"/>
  <c r="F33" i="25"/>
  <c r="E33" i="25"/>
  <c r="D33" i="25"/>
  <c r="D31" i="25"/>
  <c r="E30" i="25"/>
  <c r="D30" i="25"/>
  <c r="F29" i="25"/>
  <c r="E29" i="25"/>
  <c r="D29" i="25"/>
  <c r="D27" i="25"/>
  <c r="E26" i="25"/>
  <c r="D26" i="25"/>
  <c r="F25" i="25"/>
  <c r="E25" i="25"/>
  <c r="D25" i="25"/>
  <c r="C23" i="25"/>
  <c r="D22" i="25"/>
  <c r="C22" i="25"/>
  <c r="E21" i="25"/>
  <c r="D21" i="25"/>
  <c r="C21" i="25"/>
  <c r="C19" i="25"/>
  <c r="D18" i="25"/>
  <c r="C18" i="25"/>
  <c r="E17" i="25"/>
  <c r="D17" i="25"/>
  <c r="C17" i="25"/>
  <c r="C15" i="25"/>
  <c r="D14" i="25"/>
  <c r="C14" i="25"/>
  <c r="E13" i="25"/>
  <c r="D13" i="25"/>
  <c r="C13" i="25"/>
  <c r="C11" i="25"/>
  <c r="D10" i="25"/>
  <c r="C10" i="25"/>
  <c r="E9" i="25"/>
  <c r="D9" i="25"/>
  <c r="C9" i="25"/>
  <c r="C7" i="25"/>
  <c r="D6" i="25"/>
  <c r="C6" i="25"/>
  <c r="E5" i="25"/>
  <c r="D5" i="25"/>
  <c r="C5" i="25"/>
  <c r="D210" i="24"/>
  <c r="D209" i="24"/>
  <c r="D208" i="24"/>
  <c r="D207" i="24"/>
  <c r="D206" i="24"/>
  <c r="D205" i="24"/>
  <c r="D204" i="24"/>
  <c r="D203" i="24"/>
  <c r="D202" i="24"/>
  <c r="D201" i="24"/>
  <c r="D200" i="24"/>
  <c r="D199" i="24"/>
  <c r="D196" i="24"/>
  <c r="D195" i="24"/>
  <c r="D194" i="24"/>
  <c r="D193" i="24"/>
  <c r="D192" i="24"/>
  <c r="D191" i="24"/>
  <c r="D190" i="24"/>
  <c r="D189" i="24"/>
  <c r="D188" i="24"/>
  <c r="D187" i="24"/>
  <c r="D186" i="24"/>
  <c r="D185" i="24"/>
  <c r="D182" i="24"/>
  <c r="D181" i="24"/>
  <c r="D180" i="24"/>
  <c r="D179" i="24"/>
  <c r="D178" i="24"/>
  <c r="D177" i="24"/>
  <c r="D176" i="24"/>
  <c r="D175" i="24"/>
  <c r="D174" i="24"/>
  <c r="D173" i="24"/>
  <c r="D172" i="24"/>
  <c r="D171" i="24"/>
  <c r="D167" i="24"/>
  <c r="E166" i="24"/>
  <c r="D166" i="24"/>
  <c r="F165" i="24"/>
  <c r="E165" i="24"/>
  <c r="D165" i="24"/>
  <c r="D163" i="24"/>
  <c r="E162" i="24"/>
  <c r="D162" i="24"/>
  <c r="F161" i="24"/>
  <c r="E161" i="24"/>
  <c r="D161" i="24"/>
  <c r="D159" i="24"/>
  <c r="E158" i="24"/>
  <c r="D158" i="24"/>
  <c r="F157" i="24"/>
  <c r="E157" i="24"/>
  <c r="D157" i="24"/>
  <c r="D155" i="24"/>
  <c r="E154" i="24"/>
  <c r="D154" i="24"/>
  <c r="F153" i="24"/>
  <c r="E153" i="24"/>
  <c r="D153" i="24"/>
  <c r="D151" i="24"/>
  <c r="E150" i="24"/>
  <c r="D150" i="24"/>
  <c r="F149" i="24"/>
  <c r="E149" i="24"/>
  <c r="D149" i="24"/>
  <c r="D147" i="24"/>
  <c r="E146" i="24"/>
  <c r="D146" i="24"/>
  <c r="F145" i="24"/>
  <c r="E145" i="24"/>
  <c r="D145" i="24"/>
  <c r="D143" i="24"/>
  <c r="E142" i="24"/>
  <c r="D142" i="24"/>
  <c r="F141" i="24"/>
  <c r="E141" i="24"/>
  <c r="D141" i="24"/>
  <c r="D139" i="24"/>
  <c r="E138" i="24"/>
  <c r="D138" i="24"/>
  <c r="F137" i="24"/>
  <c r="E137" i="24"/>
  <c r="D137" i="24"/>
  <c r="D135" i="24"/>
  <c r="E134" i="24"/>
  <c r="D134" i="24"/>
  <c r="F133" i="24"/>
  <c r="E133" i="24"/>
  <c r="D133" i="24"/>
  <c r="D131" i="24"/>
  <c r="E130" i="24"/>
  <c r="D113" i="24"/>
  <c r="D130" i="24"/>
  <c r="F129" i="24"/>
  <c r="E129" i="24"/>
  <c r="D129" i="24"/>
  <c r="D127" i="24"/>
  <c r="E126" i="24"/>
  <c r="D126" i="24"/>
  <c r="F125" i="24"/>
  <c r="E125" i="24"/>
  <c r="D125" i="24"/>
  <c r="D123" i="24"/>
  <c r="E122" i="24"/>
  <c r="D122" i="24"/>
  <c r="F121" i="24"/>
  <c r="E121" i="24"/>
  <c r="D121" i="24"/>
  <c r="D119" i="24"/>
  <c r="E118" i="24"/>
  <c r="D118" i="24"/>
  <c r="F117" i="24"/>
  <c r="E117" i="24"/>
  <c r="D117" i="24"/>
  <c r="D115" i="24"/>
  <c r="E114" i="24"/>
  <c r="D114" i="24"/>
  <c r="F113" i="24"/>
  <c r="E113" i="24"/>
  <c r="D111" i="24"/>
  <c r="E110" i="24"/>
  <c r="D110" i="24"/>
  <c r="F109" i="24"/>
  <c r="E109" i="24"/>
  <c r="D109" i="24"/>
  <c r="D107" i="24"/>
  <c r="E106" i="24"/>
  <c r="D106" i="24"/>
  <c r="F105" i="24"/>
  <c r="E105" i="24"/>
  <c r="D105" i="24"/>
  <c r="D103" i="24"/>
  <c r="E102" i="24"/>
  <c r="D102" i="24"/>
  <c r="F101" i="24"/>
  <c r="E101" i="24"/>
  <c r="D101" i="24"/>
  <c r="D99" i="24"/>
  <c r="E98" i="24"/>
  <c r="D98" i="24"/>
  <c r="F97" i="24"/>
  <c r="E97" i="24"/>
  <c r="D97" i="24"/>
  <c r="D95" i="24"/>
  <c r="E94" i="24"/>
  <c r="D94" i="24"/>
  <c r="F93" i="24"/>
  <c r="E93" i="24"/>
  <c r="D93" i="24"/>
  <c r="D91" i="24"/>
  <c r="E90" i="24"/>
  <c r="D90" i="24"/>
  <c r="F89" i="24"/>
  <c r="E89" i="24"/>
  <c r="D89" i="24"/>
  <c r="D87" i="24"/>
  <c r="E86" i="24"/>
  <c r="D86" i="24"/>
  <c r="F85" i="24"/>
  <c r="E85" i="24"/>
  <c r="D85" i="24"/>
  <c r="D83" i="24"/>
  <c r="E82" i="24"/>
  <c r="D82" i="24"/>
  <c r="F81" i="24"/>
  <c r="E81" i="24"/>
  <c r="D81" i="24"/>
  <c r="D79" i="24"/>
  <c r="E78" i="24"/>
  <c r="D78" i="24"/>
  <c r="F77" i="24"/>
  <c r="E77" i="24"/>
  <c r="D77" i="24"/>
  <c r="D75" i="24"/>
  <c r="E74" i="24"/>
  <c r="D74" i="24"/>
  <c r="F73" i="24"/>
  <c r="E73" i="24"/>
  <c r="D73" i="24"/>
  <c r="D72" i="24"/>
  <c r="E71" i="24"/>
  <c r="D71" i="24"/>
  <c r="F70" i="24"/>
  <c r="E70" i="24"/>
  <c r="D70" i="24"/>
  <c r="D68" i="24"/>
  <c r="E67" i="24"/>
  <c r="D67" i="24"/>
  <c r="F66" i="24"/>
  <c r="E66" i="24"/>
  <c r="D66" i="24"/>
  <c r="D64" i="24"/>
  <c r="E63" i="24"/>
  <c r="D63" i="24"/>
  <c r="F62" i="24"/>
  <c r="E62" i="24"/>
  <c r="D62" i="24"/>
  <c r="D60" i="24"/>
  <c r="E59" i="24"/>
  <c r="D59" i="24"/>
  <c r="F58" i="24"/>
  <c r="E58" i="24"/>
  <c r="D58" i="24"/>
  <c r="D56" i="24"/>
  <c r="E55" i="24"/>
  <c r="D55" i="24"/>
  <c r="F54" i="24"/>
  <c r="E54" i="24"/>
  <c r="D54" i="24"/>
  <c r="D52" i="24"/>
  <c r="E51" i="24"/>
  <c r="D51" i="24"/>
  <c r="F50" i="24"/>
  <c r="E50" i="24"/>
  <c r="D50" i="24"/>
  <c r="D48" i="24"/>
  <c r="E47" i="24"/>
  <c r="D47" i="24"/>
  <c r="F46" i="24"/>
  <c r="E46" i="24"/>
  <c r="D46" i="24"/>
  <c r="D44" i="24"/>
  <c r="E43" i="24"/>
  <c r="D43" i="24"/>
  <c r="F42" i="24"/>
  <c r="E42" i="24"/>
  <c r="D42" i="24"/>
  <c r="D40" i="24"/>
  <c r="E39" i="24"/>
  <c r="D39" i="24"/>
  <c r="F38" i="24"/>
  <c r="E38" i="24"/>
  <c r="D38" i="24"/>
  <c r="D36" i="24"/>
  <c r="E35" i="24"/>
  <c r="D35" i="24"/>
  <c r="F34" i="24"/>
  <c r="E34" i="24"/>
  <c r="D34" i="24"/>
  <c r="D32" i="24"/>
  <c r="E31" i="24"/>
  <c r="D31" i="24"/>
  <c r="F30" i="24"/>
  <c r="E30" i="24"/>
  <c r="D30" i="24"/>
  <c r="D28" i="24"/>
  <c r="E27" i="24"/>
  <c r="D27" i="24"/>
  <c r="F26" i="24"/>
  <c r="E26" i="24"/>
  <c r="D26" i="24"/>
  <c r="C24" i="24"/>
  <c r="D23" i="24"/>
  <c r="C23" i="24"/>
  <c r="E22" i="24"/>
  <c r="D22" i="24"/>
  <c r="C22" i="24"/>
  <c r="C20" i="24"/>
  <c r="D19" i="24"/>
  <c r="C19" i="24"/>
  <c r="E18" i="24"/>
  <c r="D18" i="24"/>
  <c r="C18" i="24"/>
  <c r="C16" i="24"/>
  <c r="D15" i="24"/>
  <c r="C15" i="24"/>
  <c r="E14" i="24"/>
  <c r="D14" i="24"/>
  <c r="C14" i="24"/>
  <c r="C12" i="24"/>
  <c r="D11" i="24"/>
  <c r="C11" i="24"/>
  <c r="E10" i="24"/>
  <c r="D10" i="24"/>
  <c r="C10" i="24"/>
  <c r="C8" i="24"/>
  <c r="D7" i="24"/>
  <c r="C7" i="24"/>
  <c r="E6" i="24"/>
  <c r="D6" i="24"/>
  <c r="C6" i="24"/>
  <c r="C42" i="23"/>
  <c r="D41" i="23"/>
  <c r="C41" i="23"/>
  <c r="E40" i="23"/>
  <c r="D40" i="23"/>
  <c r="C40" i="23"/>
  <c r="C38" i="23"/>
  <c r="D37" i="23"/>
  <c r="C37" i="23"/>
  <c r="E36" i="23"/>
  <c r="D36" i="23"/>
  <c r="C36" i="23"/>
  <c r="C34" i="23"/>
  <c r="D33" i="23"/>
  <c r="C33" i="23"/>
  <c r="E32" i="23"/>
  <c r="D32" i="23"/>
  <c r="C32" i="23"/>
  <c r="C30" i="23"/>
  <c r="D29" i="23"/>
  <c r="C29" i="23"/>
  <c r="E28" i="23"/>
  <c r="D28" i="23"/>
  <c r="C28" i="23"/>
  <c r="C26" i="23"/>
  <c r="D25" i="23"/>
  <c r="C25" i="23"/>
  <c r="E24" i="23"/>
  <c r="D24" i="23"/>
  <c r="C24" i="23"/>
  <c r="C22" i="23"/>
  <c r="D21" i="23"/>
  <c r="C21" i="23"/>
  <c r="E20" i="23"/>
  <c r="D20" i="23"/>
  <c r="C20" i="23"/>
  <c r="C18" i="23"/>
  <c r="D17" i="23"/>
  <c r="C17" i="23"/>
  <c r="E16" i="23"/>
  <c r="D16" i="23"/>
  <c r="C16" i="23"/>
  <c r="C14" i="23"/>
  <c r="D13" i="23"/>
  <c r="C13" i="23"/>
  <c r="E12" i="23"/>
  <c r="D12" i="23"/>
  <c r="C12" i="23"/>
  <c r="C10" i="23"/>
  <c r="D9" i="23"/>
  <c r="C9" i="23"/>
  <c r="E8" i="23"/>
  <c r="D8" i="23"/>
  <c r="C8" i="23"/>
  <c r="C6" i="23"/>
  <c r="D5" i="23"/>
  <c r="C5" i="23"/>
  <c r="E4" i="23"/>
  <c r="D4" i="23"/>
  <c r="C4" i="23"/>
  <c r="D43" i="22"/>
  <c r="C43" i="22"/>
  <c r="D42" i="22"/>
  <c r="C42" i="22"/>
  <c r="D41" i="22"/>
  <c r="C41" i="22"/>
  <c r="D39" i="22"/>
  <c r="C39" i="22"/>
  <c r="D38" i="22"/>
  <c r="C38" i="22"/>
  <c r="D37" i="22"/>
  <c r="C37" i="22"/>
  <c r="D35" i="22"/>
  <c r="C35" i="22"/>
  <c r="D34" i="22"/>
  <c r="C34" i="22"/>
  <c r="D33" i="22"/>
  <c r="C33" i="22"/>
  <c r="D31" i="22"/>
  <c r="C31" i="22"/>
  <c r="D30" i="22"/>
  <c r="C30" i="22"/>
  <c r="D29" i="22"/>
  <c r="C29" i="22"/>
  <c r="D27" i="22"/>
  <c r="C27" i="22"/>
  <c r="D26" i="22"/>
  <c r="C26" i="22"/>
  <c r="D25" i="22"/>
  <c r="C25" i="22"/>
  <c r="D23" i="22"/>
  <c r="C23" i="22"/>
  <c r="D22" i="22"/>
  <c r="C22" i="22"/>
  <c r="D21" i="22"/>
  <c r="C21" i="22"/>
  <c r="D19" i="22"/>
  <c r="C19" i="22"/>
  <c r="D18" i="22"/>
  <c r="C18" i="22"/>
  <c r="D17" i="22"/>
  <c r="C17" i="22"/>
  <c r="D15" i="22"/>
  <c r="C15" i="22"/>
  <c r="D14" i="22"/>
  <c r="C14" i="22"/>
  <c r="D13" i="22"/>
  <c r="C13" i="22"/>
  <c r="D11" i="22"/>
  <c r="C11" i="22"/>
  <c r="D10" i="22"/>
  <c r="C10" i="22"/>
  <c r="D9" i="22"/>
  <c r="C9" i="22"/>
  <c r="D7" i="22"/>
  <c r="C7" i="22"/>
  <c r="D6" i="22"/>
  <c r="C6" i="22"/>
  <c r="D5" i="22"/>
  <c r="C5" i="22"/>
  <c r="C24" i="31"/>
</calcChain>
</file>

<file path=xl/sharedStrings.xml><?xml version="1.0" encoding="utf-8"?>
<sst xmlns="http://schemas.openxmlformats.org/spreadsheetml/2006/main" count="1263" uniqueCount="262">
  <si>
    <t>Chapter 3: Undergraduate Student Success</t>
  </si>
  <si>
    <t>3.1: GRADUATION RATES</t>
  </si>
  <si>
    <t>3.1.1 Freshman graduation rates, UC and comparison institutions</t>
  </si>
  <si>
    <t>3.1.2 Freshman graduation rates, including those who graduated from a non-UC institution</t>
  </si>
  <si>
    <t>3.1.3 Transfer graduation rates</t>
  </si>
  <si>
    <t>3.1.4 Freshman graduation rates by race/ethnicity</t>
  </si>
  <si>
    <t>3.1.5 Transfer graduation rates by race/ethnicity</t>
  </si>
  <si>
    <t>3.1.6 Freshman graduation rates by Pell Grant receipt status</t>
  </si>
  <si>
    <t>3.1.7 Transfer graduation rates by Pell Grant receipt status</t>
  </si>
  <si>
    <t>3.1.8 Average time to degree</t>
  </si>
  <si>
    <t>3.2 RETENTION RATES AND STUDENT CREDIT HOURS</t>
  </si>
  <si>
    <t>3.2.1 Freshman first-year retention rates, UC and comparison institutions</t>
  </si>
  <si>
    <t>3.2.2 Transfer retention rates, Universitywide and by campus</t>
  </si>
  <si>
    <t>3.2.3 Average number of attempted units per student per term, Universitywide and by campus</t>
  </si>
  <si>
    <t>3.3 OUTCOMES</t>
  </si>
  <si>
    <t>3.3.1 Undergraduate degrees awarded by discipline, UC and comparison institutions</t>
  </si>
  <si>
    <t>3.3.2 Student responses to questions about areas of engagement</t>
  </si>
  <si>
    <t>3.3.3 Student satisfaction with overall academic experience, graduating seniors</t>
  </si>
  <si>
    <t>3.3.4 Inflation-adjusted average alumni wages by selected majors</t>
  </si>
  <si>
    <t>3.3.5 Industry of employment of UC bachelor's graduates by years after graduation</t>
  </si>
  <si>
    <t>Click on an indicator link or its associated tab below to see the table, source and notes.</t>
  </si>
  <si>
    <t>Institution</t>
  </si>
  <si>
    <t>Entering Cohort Year</t>
  </si>
  <si>
    <t>Graduate in 4 years</t>
  </si>
  <si>
    <t>Graduate in 5 years</t>
  </si>
  <si>
    <t>Graduate in 6 years</t>
  </si>
  <si>
    <t>AAU 
Private</t>
  </si>
  <si>
    <t>AAU 
Public</t>
  </si>
  <si>
    <t>UC</t>
  </si>
  <si>
    <t xml:space="preserve"> </t>
  </si>
  <si>
    <t>Berkeley</t>
  </si>
  <si>
    <t>Davis</t>
  </si>
  <si>
    <t>Irvine</t>
  </si>
  <si>
    <t>Los Angeles</t>
  </si>
  <si>
    <t>Merced</t>
  </si>
  <si>
    <t>Riverside</t>
  </si>
  <si>
    <t>San Diego</t>
  </si>
  <si>
    <t>Santa 
Barbara</t>
  </si>
  <si>
    <t>Santa 
Cruz</t>
  </si>
  <si>
    <t>Source: UC Corporate Student System and IPEDS</t>
  </si>
  <si>
    <t>Notes: Comparison IPEDS data are available for more limited years. The AAU comparison institutions are in the data glossary. Graduation rates are weighted by total cohort size. Institutions with missing data are excluded for that year. Freshmen are those students who entered UC directly from high school and who had not matriculated at another institution prior to enrollment. UC statistics give credit to the originating campus for inter-UC campus transfers. Merced opened in 2005.</t>
  </si>
  <si>
    <t>2009 Entering Cohort</t>
  </si>
  <si>
    <t>Campus</t>
  </si>
  <si>
    <t>Time to Graduation</t>
  </si>
  <si>
    <t>UC Graduation Rate</t>
  </si>
  <si>
    <t>Non-UC Graduation Rate</t>
  </si>
  <si>
    <t>4-Yr</t>
  </si>
  <si>
    <t>5-Yr</t>
  </si>
  <si>
    <t>6-Yr</t>
  </si>
  <si>
    <t>UCLA</t>
  </si>
  <si>
    <t>Santa Barbara</t>
  </si>
  <si>
    <t>Santa Cruz</t>
  </si>
  <si>
    <t>Source: UCOP Corporate Student System and the National Student Clearinghouse</t>
  </si>
  <si>
    <t>Notes: Intercampus transfers within UC are coutned as graduates of their originating UC campus. In these data, non-UC rates only include those who transferred to non-UC institutions and graduated with a bachelor's degree.</t>
  </si>
  <si>
    <t>Graduate in 2 years</t>
  </si>
  <si>
    <t>Graduate in 3 years</t>
  </si>
  <si>
    <t>Source: UC Corporate Student System</t>
  </si>
  <si>
    <t>Notes: Comparison data on graduation rates for transfer students are not available. UC statistics give credit to the originating campus for inter-UC campus transfer. Merced opened in 2005.</t>
  </si>
  <si>
    <t>Race/Ethnicity</t>
  </si>
  <si>
    <t>Cohort</t>
  </si>
  <si>
    <t>4 yr</t>
  </si>
  <si>
    <t>6 yr</t>
  </si>
  <si>
    <t xml:space="preserve">Systemwide  </t>
  </si>
  <si>
    <t>African American</t>
  </si>
  <si>
    <t>American Indian</t>
  </si>
  <si>
    <t>Hispanic/
Latino(a)</t>
  </si>
  <si>
    <t>Asian/
Pacific Islander</t>
  </si>
  <si>
    <t>White</t>
  </si>
  <si>
    <t>5 yr</t>
  </si>
  <si>
    <t>Afr 
Amer</t>
  </si>
  <si>
    <t>10</t>
  </si>
  <si>
    <t>11</t>
  </si>
  <si>
    <t>12</t>
  </si>
  <si>
    <t>Hisp/
Lat</t>
  </si>
  <si>
    <t>Asian/
Pac Isl</t>
  </si>
  <si>
    <t xml:space="preserve">Los Angeles </t>
  </si>
  <si>
    <t>2009 Cohort IPEDS Comparisons</t>
  </si>
  <si>
    <t>System</t>
  </si>
  <si>
    <t>Years to Graduate</t>
  </si>
  <si>
    <t>Rate</t>
  </si>
  <si>
    <t xml:space="preserve">UC </t>
  </si>
  <si>
    <t>4-yr</t>
  </si>
  <si>
    <t>5-yr</t>
  </si>
  <si>
    <t>6-yr</t>
  </si>
  <si>
    <t>AAU Publics</t>
  </si>
  <si>
    <t>AAU Privates</t>
  </si>
  <si>
    <t>Sources: UC Information Center Data Warehouse and IPEDS. Rates for American Indian students are not shown by campus due to small numbers of students.</t>
  </si>
  <si>
    <t>Entering cohort year</t>
  </si>
  <si>
    <t>2 yr</t>
  </si>
  <si>
    <t>3 yr</t>
  </si>
  <si>
    <t xml:space="preserve">Systemwide data </t>
  </si>
  <si>
    <t>13</t>
  </si>
  <si>
    <t>14</t>
  </si>
  <si>
    <t xml:space="preserve">Riverside </t>
  </si>
  <si>
    <t>Pell Status</t>
  </si>
  <si>
    <t>Systemwide</t>
  </si>
  <si>
    <t>Pell</t>
  </si>
  <si>
    <t>Non-Pell</t>
  </si>
  <si>
    <t xml:space="preserve">Notes: Pell Grant recipients are defined as those who received a Pell Grant at any time during their time at UC. </t>
  </si>
  <si>
    <t>Notes: Pell Grant recipients are defined as those who received a Pell Grant at any time during their time at UC. Merced opened in 2005.</t>
  </si>
  <si>
    <t xml:space="preserve">3.1.8 Average time to degree </t>
  </si>
  <si>
    <t>Average Years to Degree</t>
  </si>
  <si>
    <t>Freshman</t>
  </si>
  <si>
    <t xml:space="preserve">Transfer students </t>
  </si>
  <si>
    <t>Universitywide</t>
  </si>
  <si>
    <t xml:space="preserve">Notes: Average time to graduation includes only students who graduated from UC within seven years. Data is presented for the fall of 2009 cohort. </t>
  </si>
  <si>
    <t>Fall 2015 Freshman</t>
  </si>
  <si>
    <t>AAU Private</t>
  </si>
  <si>
    <t xml:space="preserve">Non-UC AAU Public </t>
  </si>
  <si>
    <t>Source: UC Corporate Student System for UC data; IPEDS for comparison data</t>
  </si>
  <si>
    <t>Notes: Freshmen are first-time, full-time, degree-seeking students from the fall who enroll again in the next fall term. The most recent available comparison data available from IPEDS is 2014.</t>
  </si>
  <si>
    <t>Fall 2015 Transfers</t>
  </si>
  <si>
    <t>Note: Comparison data on retention rates are not available for transfer students.</t>
  </si>
  <si>
    <t>Historical systemwide data</t>
  </si>
  <si>
    <t>Academic year</t>
  </si>
  <si>
    <t>Lower-Division Students</t>
  </si>
  <si>
    <t>Upper-Division Students</t>
  </si>
  <si>
    <t>1999-00</t>
  </si>
  <si>
    <t>2000-01</t>
  </si>
  <si>
    <t>2001-02</t>
  </si>
  <si>
    <t>2002-03</t>
  </si>
  <si>
    <t>2003-04</t>
  </si>
  <si>
    <t>2004-05</t>
  </si>
  <si>
    <t>2005-06</t>
  </si>
  <si>
    <t>2006-07</t>
  </si>
  <si>
    <t>2007-08</t>
  </si>
  <si>
    <t>2008-09</t>
  </si>
  <si>
    <t>2009-10</t>
  </si>
  <si>
    <t>2010-11</t>
  </si>
  <si>
    <t>2011-12</t>
  </si>
  <si>
    <t>2012-13</t>
  </si>
  <si>
    <t>2013-14</t>
  </si>
  <si>
    <t>2014-15</t>
  </si>
  <si>
    <t>2015-16</t>
  </si>
  <si>
    <t>2015-16 Campus level data</t>
  </si>
  <si>
    <t>U-Wide</t>
  </si>
  <si>
    <t>UCB</t>
  </si>
  <si>
    <t xml:space="preserve">UCD  </t>
  </si>
  <si>
    <t xml:space="preserve">UCI </t>
  </si>
  <si>
    <t xml:space="preserve">UCLA  </t>
  </si>
  <si>
    <t>UCM</t>
  </si>
  <si>
    <t xml:space="preserve">UCR  </t>
  </si>
  <si>
    <t xml:space="preserve">UCSD </t>
  </si>
  <si>
    <t xml:space="preserve">UCSB  </t>
  </si>
  <si>
    <t>UCSC</t>
  </si>
  <si>
    <t xml:space="preserve">Notes: Excludes self-supporting programs, education abroad enrollments and summer enrollments. Average is the three-term average (number of student credit hours divided by the headcount), except for Berkeley and Merced, which are on the semester system. </t>
  </si>
  <si>
    <t>Year</t>
  </si>
  <si>
    <t>Arts and Hum</t>
  </si>
  <si>
    <t>Soc Sci</t>
  </si>
  <si>
    <t>Life Sci</t>
  </si>
  <si>
    <t>Engr and CS</t>
  </si>
  <si>
    <t>Phys Sci</t>
  </si>
  <si>
    <t>Business</t>
  </si>
  <si>
    <t>Other</t>
  </si>
  <si>
    <t>AAU private (26) (42,024)</t>
  </si>
  <si>
    <t>AAU private (26) (52,610)</t>
  </si>
  <si>
    <t>Non-UC AAU pub (28) (141,544)</t>
  </si>
  <si>
    <t>Non-UC AAU pub (28) (185,810)</t>
  </si>
  <si>
    <t>Universitywide (32,974)</t>
  </si>
  <si>
    <t>Universitywide (49,171)</t>
  </si>
  <si>
    <t>Berkeley (5,798)</t>
  </si>
  <si>
    <t>Berkeley (7,647)</t>
  </si>
  <si>
    <t>Davis (4,606)</t>
  </si>
  <si>
    <t>Davis (7,120)</t>
  </si>
  <si>
    <t>Irvine (3,459)</t>
  </si>
  <si>
    <t>Irvine (6,414)</t>
  </si>
  <si>
    <t>Los Angeles (6,307)</t>
  </si>
  <si>
    <t>Los Angeles (7,977)</t>
  </si>
  <si>
    <t>Merced–N/A</t>
  </si>
  <si>
    <t>Merced (1,057)</t>
  </si>
  <si>
    <t>Riverside (1,872)</t>
  </si>
  <si>
    <t>Riverside (4,587)</t>
  </si>
  <si>
    <t>San Diego (3,769)</t>
  </si>
  <si>
    <t>San Diego (5,600)</t>
  </si>
  <si>
    <t>Santa Barbara (4,629)</t>
  </si>
  <si>
    <t>Santa Barbara (4,873)</t>
  </si>
  <si>
    <t>Santa Cruz (2,513)</t>
  </si>
  <si>
    <t>Santa Cruz (3,896)</t>
  </si>
  <si>
    <t>Source: IPEDS</t>
  </si>
  <si>
    <t>3.3.2 Student satisfaction with overall academic experience</t>
  </si>
  <si>
    <t>Very dissatisfied</t>
  </si>
  <si>
    <t>Dissatisfied</t>
  </si>
  <si>
    <t>Somewhat dissatisfied</t>
  </si>
  <si>
    <t>Somewhat satisfied</t>
  </si>
  <si>
    <t>Satisfied</t>
  </si>
  <si>
    <t>Very satisfied</t>
  </si>
  <si>
    <t xml:space="preserve">  </t>
  </si>
  <si>
    <t xml:space="preserve">Source: UCUES </t>
  </si>
  <si>
    <t>3.3.3 Student responses to questions about areas of engagement</t>
  </si>
  <si>
    <t>During this academic year, how often have you contributed to a class discussion?</t>
  </si>
  <si>
    <t>Never</t>
  </si>
  <si>
    <t>Rarely</t>
  </si>
  <si>
    <t>Occasionally</t>
  </si>
  <si>
    <t>Somewhat often</t>
  </si>
  <si>
    <t>Often</t>
  </si>
  <si>
    <t>Very often</t>
  </si>
  <si>
    <t>During this academic year, how often have you found a course so interesting that you did more work than was required?</t>
  </si>
  <si>
    <t>During this academic year, how often have you worked with a faculty member on an activity other than coursework?</t>
  </si>
  <si>
    <t>One time</t>
  </si>
  <si>
    <t>Two times</t>
  </si>
  <si>
    <t>Three or more times</t>
  </si>
  <si>
    <t>Source: UCUES</t>
  </si>
  <si>
    <t>After two years</t>
  </si>
  <si>
    <t>After five years</t>
  </si>
  <si>
    <t>After ten years</t>
  </si>
  <si>
    <t>Arts &amp; Humanities</t>
  </si>
  <si>
    <t>Philosophy</t>
  </si>
  <si>
    <t>History</t>
  </si>
  <si>
    <t>Foreign Language</t>
  </si>
  <si>
    <t>English/Literature</t>
  </si>
  <si>
    <t>Professional/Interdisciplinary</t>
  </si>
  <si>
    <t>Cognitive Science</t>
  </si>
  <si>
    <t>Legal Studies</t>
  </si>
  <si>
    <t>Ag. Business</t>
  </si>
  <si>
    <t>Communications</t>
  </si>
  <si>
    <t>International Studies</t>
  </si>
  <si>
    <t>Architecture</t>
  </si>
  <si>
    <t>Social Work</t>
  </si>
  <si>
    <t>Life Sci, Phys Sci, Engr &amp; CS</t>
  </si>
  <si>
    <t>Computer Science</t>
  </si>
  <si>
    <t>Engineering</t>
  </si>
  <si>
    <t>Physics</t>
  </si>
  <si>
    <t>Biology</t>
  </si>
  <si>
    <t>Chemistry</t>
  </si>
  <si>
    <t>Mathematics</t>
  </si>
  <si>
    <t>Social Sciences</t>
  </si>
  <si>
    <t>Economics</t>
  </si>
  <si>
    <t>Political Science</t>
  </si>
  <si>
    <t>Geography</t>
  </si>
  <si>
    <t>Psychology</t>
  </si>
  <si>
    <t>Sociology</t>
  </si>
  <si>
    <t>Anthropology</t>
  </si>
  <si>
    <t>All Majors</t>
  </si>
  <si>
    <t xml:space="preserve">Source: California Employment Development Department and UC Corporate Student System. </t>
  </si>
  <si>
    <t>Note: Amounts are inflation-adjusted to 2014 dollars.</t>
  </si>
  <si>
    <t>Physical Sciences</t>
  </si>
  <si>
    <t>Life Sciences</t>
  </si>
  <si>
    <t>Engineering &amp; CS</t>
  </si>
  <si>
    <t>2 Years</t>
  </si>
  <si>
    <t>3 Years</t>
  </si>
  <si>
    <t>4 Years</t>
  </si>
  <si>
    <t>5 Years</t>
  </si>
  <si>
    <t>6 Years</t>
  </si>
  <si>
    <t>7 Years</t>
  </si>
  <si>
    <t>8 Years</t>
  </si>
  <si>
    <t>9 Years</t>
  </si>
  <si>
    <t>10 Years</t>
  </si>
  <si>
    <t>Health Care &amp; social assistance</t>
  </si>
  <si>
    <t>Retail &amp; wholesale trade</t>
  </si>
  <si>
    <t>Higher education</t>
  </si>
  <si>
    <t>K-12 education</t>
  </si>
  <si>
    <t>Manufacturing</t>
  </si>
  <si>
    <t>Business services</t>
  </si>
  <si>
    <t>Finance &amp; insurance</t>
  </si>
  <si>
    <t>Public administration</t>
  </si>
  <si>
    <t>Internet &amp; computer systems</t>
  </si>
  <si>
    <t>Engineering services</t>
  </si>
  <si>
    <t>Legal services</t>
  </si>
  <si>
    <t>Performing arts, entertainment &amp; media</t>
  </si>
  <si>
    <t>Accomodation &amp; recreation</t>
  </si>
  <si>
    <t>Other industry</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</si>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</sst>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164" formatCode="0.0"/>
    <numFmt numFmtId="165" formatCode="0\%"/>
    <numFmt numFmtId="166" formatCode="0.0%"/>
    <numFmt numFmtId="167" formatCode="0.0\%"/>
    <numFmt numFmtId="168" formatCode="#,###.0"/>
  </numFmts>
  <fonts count="24" x14ac:knownFonts="1">
    <font>
      <sz val="11"/>
      <color theme="1"/>
      <name val="Calibri"/>
      <family val="2"/>
      <scheme val="minor"/>
    </font>
    <font>
      <sz val="10"/>
      <name val="Arial"/>
      <family val="2"/>
    </font>
    <font>
      <sz val="10"/>
      <name val="MS Sans Serif"/>
      <family val="2"/>
    </font>
    <font>
      <u/>
      <sz val="11"/>
      <color theme="10"/>
      <name val="Calibri"/>
      <family val="2"/>
      <scheme val="minor"/>
    </font>
    <font>
      <b/>
      <sz val="11"/>
      <color theme="1"/>
      <name val="Calibri"/>
      <family val="2"/>
      <scheme val="minor"/>
    </font>
    <font>
      <b/>
      <sz val="10"/>
      <color theme="1"/>
      <name val="Arial"/>
      <family val="2"/>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sz val="11"/>
      <color theme="1"/>
      <name val="Calibri"/>
      <family val="2"/>
      <scheme val="minor"/>
    </font>
    <font>
      <sz val="10"/>
      <color theme="1"/>
      <name val="Arial"/>
      <family val="2"/>
    </font>
    <font>
      <sz val="11"/>
      <color theme="1"/>
      <name val="Arial"/>
      <family val="2"/>
    </font>
    <font>
      <sz val="9"/>
      <color theme="1"/>
      <name val="Arial"/>
      <family val="2"/>
    </font>
    <font>
      <b/>
      <sz val="10"/>
      <color rgb="FF262626"/>
      <name val="Arial"/>
      <family val="2"/>
    </font>
    <font>
      <sz val="10"/>
      <color rgb="FF000000"/>
      <name val="Arial"/>
      <family val="2"/>
    </font>
    <font>
      <b/>
      <sz val="10"/>
      <color rgb="FF000000"/>
      <name val="Arial"/>
      <family val="2"/>
    </font>
    <font>
      <sz val="11"/>
      <color rgb="FFC00000"/>
      <name val="Calibri"/>
      <family val="2"/>
      <scheme val="minor"/>
    </font>
    <font>
      <sz val="8"/>
      <color rgb="FF000000"/>
      <name val="HELVETICA"/>
    </font>
    <font>
      <b/>
      <sz val="10"/>
      <name val="Arial"/>
      <family val="2"/>
    </font>
    <font>
      <b/>
      <sz val="10"/>
      <color rgb="FF555555"/>
      <name val="Calibri"/>
      <family val="2"/>
      <scheme val="minor"/>
    </font>
    <font>
      <sz val="10"/>
      <color rgb="FF555555"/>
      <name val="Calibri"/>
      <family val="2"/>
      <scheme val="minor"/>
    </font>
    <font>
      <b/>
      <sz val="10"/>
      <color rgb="FF262626"/>
      <name val="Calibri"/>
      <family val="2"/>
      <scheme val="minor"/>
    </font>
    <font>
      <b/>
      <u/>
      <sz val="11"/>
      <color theme="1"/>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right/>
      <top/>
      <bottom style="thin">
        <color theme="4" tint="0.39997558519241921"/>
      </bottom>
      <diagonal/>
    </border>
  </borders>
  <cellStyleXfs count="12">
    <xf numFmtId="0" fontId="0" fillId="0" borderId="0"/>
    <xf numFmtId="0" fontId="3" fillId="0" borderId="0" applyNumberFormat="0" applyFill="0" applyBorder="0" applyAlignment="0" applyProtection="0"/>
    <xf numFmtId="0" fontId="1" fillId="0" borderId="0"/>
    <xf numFmtId="0" fontId="2" fillId="0" borderId="0"/>
    <xf numFmtId="0" fontId="1"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xf numFmtId="9" fontId="2" fillId="0" borderId="0" applyFont="0" applyFill="0" applyBorder="0" applyAlignment="0" applyProtection="0"/>
    <xf numFmtId="9" fontId="2" fillId="0" borderId="0" applyFont="0" applyFill="0" applyBorder="0" applyAlignment="0" applyProtection="0"/>
  </cellStyleXfs>
  <cellXfs count="123">
    <xf numFmtId="0" fontId="0" fillId="0" borderId="0" xfId="0"/>
    <xf numFmtId="0" fontId="0" fillId="0" borderId="0" xfId="0"/>
    <xf numFmtId="49" fontId="6" fillId="0" borderId="0" xfId="0" applyNumberFormat="1" applyFont="1"/>
    <xf numFmtId="0" fontId="5" fillId="0" borderId="0" xfId="0" applyFont="1" applyFill="1" applyBorder="1"/>
    <xf numFmtId="0" fontId="0" fillId="0" borderId="0" xfId="0" applyFill="1" applyBorder="1"/>
    <xf numFmtId="0" fontId="0" fillId="0" borderId="0" xfId="0" applyNumberFormat="1" applyFill="1" applyBorder="1"/>
    <xf numFmtId="0" fontId="4" fillId="0" borderId="0" xfId="0" applyFont="1" applyFill="1" applyBorder="1"/>
    <xf numFmtId="0" fontId="11" fillId="0" borderId="0" xfId="0" applyFont="1" applyFill="1" applyBorder="1"/>
    <xf numFmtId="10" fontId="0" fillId="0" borderId="0" xfId="0" applyNumberFormat="1" applyFill="1" applyBorder="1"/>
    <xf numFmtId="9" fontId="0" fillId="0" borderId="0" xfId="0" applyNumberFormat="1" applyFill="1" applyBorder="1"/>
    <xf numFmtId="0" fontId="0" fillId="0" borderId="0" xfId="0" applyFont="1" applyFill="1" applyBorder="1"/>
    <xf numFmtId="0" fontId="11" fillId="2" borderId="0" xfId="0" applyFont="1" applyFill="1" applyBorder="1" applyAlignment="1">
      <alignment horizontal="center" vertical="center" wrapText="1"/>
    </xf>
    <xf numFmtId="10" fontId="5" fillId="0" borderId="0" xfId="0" applyNumberFormat="1" applyFont="1" applyFill="1" applyBorder="1"/>
    <xf numFmtId="10" fontId="5" fillId="2" borderId="0" xfId="0" applyNumberFormat="1" applyFont="1" applyFill="1" applyBorder="1" applyAlignment="1">
      <alignment horizontal="center" vertical="center" wrapText="1"/>
    </xf>
    <xf numFmtId="9" fontId="5" fillId="0" borderId="0" xfId="0" applyNumberFormat="1" applyFont="1" applyFill="1" applyBorder="1"/>
    <xf numFmtId="9"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wrapText="1"/>
    </xf>
    <xf numFmtId="164" fontId="0" fillId="0" borderId="0" xfId="0" applyNumberFormat="1" applyFill="1" applyBorder="1"/>
    <xf numFmtId="164" fontId="5" fillId="2" borderId="0" xfId="0" applyNumberFormat="1" applyFont="1" applyFill="1" applyBorder="1" applyAlignment="1">
      <alignment horizontal="center" wrapText="1"/>
    </xf>
    <xf numFmtId="2" fontId="0" fillId="0" borderId="0" xfId="0" applyNumberFormat="1" applyFill="1" applyBorder="1"/>
    <xf numFmtId="2" fontId="5" fillId="2" borderId="0" xfId="0" applyNumberFormat="1" applyFont="1" applyFill="1" applyBorder="1" applyAlignment="1">
      <alignment horizontal="center" vertical="center" wrapText="1"/>
    </xf>
    <xf numFmtId="0" fontId="12" fillId="0" borderId="0" xfId="0" applyFont="1" applyFill="1" applyBorder="1"/>
    <xf numFmtId="0" fontId="12" fillId="0" borderId="0" xfId="0" applyNumberFormat="1" applyFont="1" applyFill="1" applyBorder="1"/>
    <xf numFmtId="9" fontId="0" fillId="0" borderId="0" xfId="0" applyNumberFormat="1"/>
    <xf numFmtId="0" fontId="0" fillId="0" borderId="0" xfId="0" applyAlignment="1">
      <alignment horizontal="right"/>
    </xf>
    <xf numFmtId="0" fontId="13" fillId="0" borderId="0" xfId="0" applyFont="1" applyAlignment="1">
      <alignment vertical="top"/>
    </xf>
    <xf numFmtId="0" fontId="14" fillId="0" borderId="0" xfId="0" applyFont="1" applyAlignment="1">
      <alignment vertical="center"/>
    </xf>
    <xf numFmtId="0" fontId="13" fillId="0" borderId="0" xfId="0" applyFont="1"/>
    <xf numFmtId="6" fontId="16" fillId="0" borderId="0" xfId="0" applyNumberFormat="1" applyFont="1" applyAlignment="1">
      <alignment horizontal="right" vertical="center"/>
    </xf>
    <xf numFmtId="164" fontId="5" fillId="2" borderId="0" xfId="0" applyNumberFormat="1" applyFont="1" applyFill="1" applyBorder="1" applyAlignment="1">
      <alignment horizontal="center" vertical="center" wrapText="1"/>
    </xf>
    <xf numFmtId="0" fontId="0" fillId="0" borderId="0" xfId="0" applyAlignment="1">
      <alignment horizontal="center"/>
    </xf>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11"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165" fontId="0" fillId="0" borderId="0" xfId="0" applyNumberFormat="1"/>
    <xf numFmtId="165" fontId="0" fillId="0" borderId="0" xfId="11" applyNumberFormat="1" applyFont="1" applyFill="1"/>
    <xf numFmtId="0" fontId="0" fillId="0" borderId="0" xfId="0" applyAlignment="1">
      <alignment horizontal="left" vertical="top"/>
    </xf>
    <xf numFmtId="165" fontId="17" fillId="0" borderId="0" xfId="0" applyNumberFormat="1" applyFont="1"/>
    <xf numFmtId="165" fontId="0" fillId="0" borderId="0" xfId="11" applyNumberFormat="1" applyFont="1"/>
    <xf numFmtId="0" fontId="0" fillId="0" borderId="0" xfId="0" applyAlignment="1">
      <alignment vertical="top"/>
    </xf>
    <xf numFmtId="166" fontId="0" fillId="0" borderId="0" xfId="0" applyNumberFormat="1"/>
    <xf numFmtId="0" fontId="4" fillId="0" borderId="0" xfId="0" applyFont="1" applyAlignment="1">
      <alignment horizontal="left" vertical="top"/>
    </xf>
    <xf numFmtId="0" fontId="0" fillId="0" borderId="0" xfId="0" applyAlignment="1">
      <alignment wrapText="1"/>
    </xf>
    <xf numFmtId="0" fontId="0" fillId="0" borderId="0" xfId="0" quotePrefix="1"/>
    <xf numFmtId="0" fontId="0" fillId="0" borderId="0" xfId="0" applyAlignment="1">
      <alignment horizontal="center" wrapText="1"/>
    </xf>
    <xf numFmtId="165" fontId="7" fillId="0" borderId="0" xfId="0" applyNumberFormat="1" applyFont="1"/>
    <xf numFmtId="0" fontId="5" fillId="3" borderId="0" xfId="0" applyFont="1" applyFill="1" applyBorder="1"/>
    <xf numFmtId="0" fontId="4" fillId="3" borderId="0" xfId="0" applyFont="1" applyFill="1" applyBorder="1"/>
    <xf numFmtId="10" fontId="4" fillId="3" borderId="0" xfId="0" applyNumberFormat="1" applyFont="1" applyFill="1" applyBorder="1"/>
    <xf numFmtId="0" fontId="4" fillId="3" borderId="0" xfId="0" applyNumberFormat="1" applyFont="1" applyFill="1" applyBorder="1"/>
    <xf numFmtId="0" fontId="5" fillId="3" borderId="0" xfId="0" applyFont="1" applyFill="1" applyBorder="1" applyAlignment="1">
      <alignment horizontal="center"/>
    </xf>
    <xf numFmtId="0" fontId="4" fillId="3" borderId="0" xfId="0" applyFont="1" applyFill="1" applyBorder="1" applyAlignment="1">
      <alignment horizontal="center"/>
    </xf>
    <xf numFmtId="10" fontId="4" fillId="3" borderId="0" xfId="0" applyNumberFormat="1" applyFont="1" applyFill="1" applyBorder="1" applyAlignment="1">
      <alignment horizontal="center"/>
    </xf>
    <xf numFmtId="0" fontId="4" fillId="3" borderId="0" xfId="0" applyNumberFormat="1" applyFont="1" applyFill="1" applyBorder="1" applyAlignment="1">
      <alignment horizontal="center"/>
    </xf>
    <xf numFmtId="167" fontId="0" fillId="0" borderId="0" xfId="0" applyNumberFormat="1"/>
    <xf numFmtId="0" fontId="5" fillId="4" borderId="0" xfId="0" applyFont="1" applyFill="1" applyBorder="1" applyAlignment="1">
      <alignment horizontal="center" vertical="center"/>
    </xf>
    <xf numFmtId="0" fontId="11" fillId="0" borderId="0" xfId="0" applyFont="1" applyFill="1" applyBorder="1" applyAlignment="1"/>
    <xf numFmtId="0" fontId="0" fillId="0" borderId="0" xfId="0" applyNumberFormat="1" applyAlignment="1">
      <alignment horizontal="left" vertical="top"/>
    </xf>
    <xf numFmtId="2" fontId="0" fillId="0" borderId="0" xfId="0" applyNumberFormat="1"/>
    <xf numFmtId="0" fontId="4" fillId="0" borderId="0" xfId="0" applyFont="1" applyAlignment="1">
      <alignment horizontal="left"/>
    </xf>
    <xf numFmtId="0" fontId="4" fillId="0" borderId="0" xfId="0" applyFont="1"/>
    <xf numFmtId="0" fontId="4" fillId="0" borderId="0" xfId="0" applyFont="1" applyBorder="1"/>
    <xf numFmtId="0" fontId="11" fillId="0" borderId="0" xfId="0" applyFont="1"/>
    <xf numFmtId="168" fontId="15" fillId="0" borderId="0" xfId="0" applyNumberFormat="1" applyFont="1" applyAlignment="1">
      <alignment horizontal="right" wrapText="1"/>
    </xf>
    <xf numFmtId="0" fontId="4" fillId="2" borderId="1" xfId="0" applyFont="1" applyFill="1" applyBorder="1"/>
    <xf numFmtId="0" fontId="1" fillId="0" borderId="0" xfId="0" applyFont="1"/>
    <xf numFmtId="164" fontId="1" fillId="0" borderId="0" xfId="0" applyNumberFormat="1" applyFont="1"/>
    <xf numFmtId="164" fontId="0" fillId="0" borderId="0" xfId="0" applyNumberFormat="1"/>
    <xf numFmtId="164" fontId="18" fillId="0" borderId="0" xfId="0" applyNumberFormat="1" applyFont="1" applyAlignment="1">
      <alignment horizontal="right" wrapText="1"/>
    </xf>
    <xf numFmtId="0" fontId="0" fillId="0" borderId="0" xfId="0" applyNumberFormat="1"/>
    <xf numFmtId="0" fontId="11" fillId="0" borderId="0" xfId="0" applyNumberFormat="1" applyFont="1" applyFill="1" applyBorder="1"/>
    <xf numFmtId="0" fontId="5" fillId="2" borderId="1" xfId="0" applyFont="1" applyFill="1" applyBorder="1"/>
    <xf numFmtId="10" fontId="0" fillId="0" borderId="0" xfId="0" applyNumberFormat="1"/>
    <xf numFmtId="10" fontId="0" fillId="0" borderId="0" xfId="6" applyNumberFormat="1" applyFont="1"/>
    <xf numFmtId="0" fontId="1" fillId="0" borderId="0" xfId="0" applyNumberFormat="1" applyFont="1"/>
    <xf numFmtId="0" fontId="4" fillId="4" borderId="0" xfId="0" applyFont="1" applyFill="1"/>
    <xf numFmtId="0" fontId="7" fillId="0" borderId="0" xfId="2" applyFont="1"/>
    <xf numFmtId="0" fontId="4" fillId="0" borderId="0" xfId="2" applyFont="1" applyAlignment="1">
      <alignment horizontal="left"/>
    </xf>
    <xf numFmtId="0" fontId="10" fillId="0" borderId="0" xfId="0" applyFont="1" applyAlignment="1">
      <alignment horizontal="right"/>
    </xf>
    <xf numFmtId="10" fontId="10" fillId="0" borderId="0" xfId="0" applyNumberFormat="1" applyFont="1"/>
    <xf numFmtId="0" fontId="7" fillId="0" borderId="0" xfId="2" applyFont="1" applyAlignment="1">
      <alignment horizontal="right" indent="1"/>
    </xf>
    <xf numFmtId="10" fontId="7" fillId="0" borderId="0" xfId="2" applyNumberFormat="1" applyFont="1"/>
    <xf numFmtId="0" fontId="4" fillId="0" borderId="0" xfId="2" applyFont="1"/>
    <xf numFmtId="0" fontId="7" fillId="0" borderId="0" xfId="2" applyNumberFormat="1" applyFont="1"/>
    <xf numFmtId="0" fontId="7" fillId="0" borderId="0" xfId="2" applyFont="1" applyAlignment="1">
      <alignment horizontal="right"/>
    </xf>
    <xf numFmtId="0" fontId="20" fillId="0" borderId="0" xfId="0" applyFont="1" applyAlignment="1">
      <alignment vertical="center"/>
    </xf>
    <xf numFmtId="0" fontId="21" fillId="0" borderId="0" xfId="0" applyFont="1" applyAlignment="1">
      <alignment vertical="center"/>
    </xf>
    <xf numFmtId="0" fontId="22" fillId="4" borderId="0" xfId="0" applyFont="1" applyFill="1" applyAlignment="1">
      <alignment horizontal="center" vertical="center"/>
    </xf>
    <xf numFmtId="0" fontId="1" fillId="0" borderId="0" xfId="0" applyFont="1" applyAlignment="1">
      <alignment vertical="center"/>
    </xf>
    <xf numFmtId="6" fontId="1" fillId="0" borderId="0" xfId="0" applyNumberFormat="1" applyFont="1" applyAlignment="1">
      <alignment vertical="center"/>
    </xf>
    <xf numFmtId="0" fontId="19" fillId="0" borderId="0" xfId="0" applyFont="1" applyAlignment="1">
      <alignment vertical="center" wrapText="1"/>
    </xf>
    <xf numFmtId="0" fontId="23" fillId="0" borderId="0" xfId="0" applyFont="1"/>
    <xf numFmtId="0" fontId="7" fillId="0" borderId="0" xfId="8" applyFont="1"/>
    <xf numFmtId="0" fontId="0" fillId="0" borderId="0" xfId="0" applyAlignment="1"/>
    <xf numFmtId="0" fontId="0" fillId="0" borderId="0" xfId="0" applyAlignment="1">
      <alignment horizontal="left"/>
    </xf>
    <xf numFmtId="0" fontId="4" fillId="0" borderId="0" xfId="0" applyFont="1" applyAlignment="1"/>
    <xf numFmtId="10" fontId="7" fillId="0" borderId="0" xfId="2" applyNumberFormat="1" applyFont="1" applyAlignment="1">
      <alignment horizontal="right"/>
    </xf>
    <xf numFmtId="0" fontId="0" fillId="0" borderId="0" xfId="0" applyFont="1" applyAlignment="1">
      <alignment horizontal="right"/>
    </xf>
    <xf numFmtId="0" fontId="5" fillId="2" borderId="0" xfId="0" applyFont="1" applyFill="1" applyBorder="1" applyAlignment="1">
      <alignment horizontal="center" vertical="center" wrapText="1"/>
    </xf>
    <xf numFmtId="49" fontId="0" fillId="0" borderId="0" xfId="0" applyNumberFormat="1" applyAlignment="1">
      <alignment horizontal="left" vertical="center"/>
    </xf>
    <xf numFmtId="49" fontId="9" fillId="0" borderId="0" xfId="1" applyNumberFormat="1" applyFont="1" applyAlignment="1">
      <alignment horizontal="left"/>
    </xf>
    <xf numFmtId="0" fontId="0" fillId="0" borderId="0" xfId="0" applyAlignment="1">
      <alignment horizontal="center"/>
    </xf>
    <xf numFmtId="49" fontId="8" fillId="0" borderId="0" xfId="0" applyNumberFormat="1" applyFont="1" applyAlignment="1">
      <alignment horizontal="left" vertical="center"/>
    </xf>
    <xf numFmtId="49" fontId="7" fillId="0" borderId="0" xfId="0" applyNumberFormat="1" applyFont="1" applyAlignment="1">
      <alignment horizontal="left"/>
    </xf>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11" fillId="0" borderId="0" xfId="0" applyFont="1" applyFill="1" applyBorder="1"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xf numFmtId="0" fontId="5" fillId="2" borderId="0" xfId="0" applyFont="1" applyFill="1" applyBorder="1" applyAlignment="1">
      <alignment horizontal="center" vertical="center" wrapText="1"/>
    </xf>
    <xf numFmtId="0" fontId="4" fillId="0" borderId="0" xfId="0" applyFont="1" applyAlignment="1">
      <alignment horizontal="left" vertical="top"/>
    </xf>
    <xf numFmtId="0" fontId="11" fillId="0" borderId="0" xfId="0" applyFont="1" applyFill="1" applyBorder="1" applyAlignment="1">
      <alignment horizontal="center"/>
    </xf>
    <xf numFmtId="0" fontId="0" fillId="0" borderId="0" xfId="0" applyAlignment="1">
      <alignment horizontal="center" wrapText="1"/>
    </xf>
    <xf numFmtId="0" fontId="0" fillId="0" borderId="0" xfId="0" quotePrefix="1" applyAlignment="1">
      <alignment horizontal="center"/>
    </xf>
    <xf numFmtId="0" fontId="11" fillId="0" borderId="0" xfId="0" applyFont="1" applyFill="1" applyBorder="1" applyAlignment="1">
      <alignment horizontal="left" wrapText="1"/>
    </xf>
    <xf numFmtId="0" fontId="0" fillId="0" borderId="0" xfId="0" applyFont="1" applyFill="1" applyBorder="1" applyAlignment="1">
      <alignment horizont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top" wrapText="1"/>
    </xf>
    <xf numFmtId="0" fontId="22" fillId="4" borderId="0" xfId="0" applyFont="1" applyFill="1" applyAlignment="1">
      <alignment horizontal="center" vertical="center"/>
    </xf>
    <xf numFmtId="6" fontId="1" fillId="0" borderId="0" xfId="0" applyNumberFormat="1" applyFont="1" applyAlignment="1">
      <alignment vertical="center"/>
    </xf>
    <xf numFmtId="0" fontId="19" fillId="0" borderId="0" xfId="0" applyFont="1" applyAlignment="1">
      <alignment vertical="center"/>
    </xf>
    <xf numFmtId="6" fontId="1" fillId="0" borderId="0" xfId="0" applyNumberFormat="1" applyFont="1" applyAlignment="1">
      <alignment horizontal="right" vertical="center"/>
    </xf>
  </cellXfs>
  <cellStyles count="12">
    <cellStyle name="Hyperlink" xfId="1" builtinId="8"/>
    <cellStyle name="Normal" xfId="0" builtinId="0"/>
    <cellStyle name="Normal 2" xfId="2"/>
    <cellStyle name="Normal 2 2" xfId="8"/>
    <cellStyle name="Normal 2 3" xfId="7"/>
    <cellStyle name="Normal 3" xfId="3"/>
    <cellStyle name="Normal 3 2" xfId="4"/>
    <cellStyle name="Normal 4" xfId="5"/>
    <cellStyle name="Normal 7" xfId="9"/>
    <cellStyle name="Percent 2" xfId="6"/>
    <cellStyle name="Percent 2 2" xfId="11"/>
    <cellStyle name="Percent 2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95847</xdr:rowOff>
    </xdr:from>
    <xdr:to>
      <xdr:col>14</xdr:col>
      <xdr:colOff>390525</xdr:colOff>
      <xdr:row>6</xdr:row>
      <xdr:rowOff>123227</xdr:rowOff>
    </xdr:to>
    <xdr:pic>
      <xdr:nvPicPr>
        <xdr:cNvPr id="207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1450" y="95847"/>
          <a:ext cx="8753475" cy="1170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raduation%20rate%20from%20nonuc%20040417.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5-16%20Credit%20Report.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ransferGradApril1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reshmanGradNewApril11Race.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PEDSGradRacev2.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ransferRaceGradApril11.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ellFreshmanGradDataFinalApril6.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TransferPellGradApril11.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IPEDSRetentionV8914.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IPEDSRetentionIPEDSU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ratesall2010"/>
    </sheetNames>
    <sheetDataSet>
      <sheetData sheetId="0">
        <row r="2">
          <cell r="C2">
            <v>0.62473030497405102</v>
          </cell>
          <cell r="D2">
            <v>0.81911481719050683</v>
          </cell>
          <cell r="E2">
            <v>0.8464925068517114</v>
          </cell>
          <cell r="F2">
            <v>9.0384278966703611E-3</v>
          </cell>
          <cell r="G2">
            <v>2.0730071724298797E-2</v>
          </cell>
          <cell r="H2">
            <v>2.7727564289462943E-2</v>
          </cell>
        </row>
        <row r="3">
          <cell r="C3">
            <v>0.76239316239316235</v>
          </cell>
          <cell r="D3">
            <v>0.8952380952380955</v>
          </cell>
          <cell r="E3">
            <v>0.91843711843711862</v>
          </cell>
          <cell r="F3">
            <v>5.1282051282051273E-3</v>
          </cell>
          <cell r="G3">
            <v>8.7912087912087877E-3</v>
          </cell>
          <cell r="H3">
            <v>1.1233211233211231E-2</v>
          </cell>
        </row>
        <row r="4">
          <cell r="C4">
            <v>0.55024455313472653</v>
          </cell>
          <cell r="D4">
            <v>0.81280569141840819</v>
          </cell>
          <cell r="E4">
            <v>0.84859937750111158</v>
          </cell>
          <cell r="F4">
            <v>5.5580257892396592E-3</v>
          </cell>
          <cell r="G4">
            <v>1.6674077367718983E-2</v>
          </cell>
          <cell r="H4">
            <v>2.3788350377945754E-2</v>
          </cell>
        </row>
        <row r="5">
          <cell r="C5">
            <v>0.72963043008428785</v>
          </cell>
          <cell r="D5">
            <v>0.8832937108277501</v>
          </cell>
          <cell r="E5">
            <v>0.89820618111087103</v>
          </cell>
          <cell r="F5">
            <v>1.3183488221309703E-2</v>
          </cell>
          <cell r="G5">
            <v>2.6150853684893022E-2</v>
          </cell>
          <cell r="H5">
            <v>2.7663712988977733E-2</v>
          </cell>
        </row>
        <row r="6">
          <cell r="C6">
            <v>0.48228882833787456</v>
          </cell>
          <cell r="D6">
            <v>0.72320617620345118</v>
          </cell>
          <cell r="E6">
            <v>0.75613079019073592</v>
          </cell>
          <cell r="F6">
            <v>6.5849227974568601E-3</v>
          </cell>
          <cell r="G6">
            <v>2.2933696639418705E-2</v>
          </cell>
          <cell r="H6">
            <v>3.5876475930971846E-2</v>
          </cell>
        </row>
        <row r="7">
          <cell r="C7">
            <v>0.5917849898580122</v>
          </cell>
          <cell r="D7">
            <v>0.84026369168357007</v>
          </cell>
          <cell r="E7">
            <v>0.87753549695740352</v>
          </cell>
          <cell r="F7">
            <v>1.2931034482758622E-2</v>
          </cell>
          <cell r="G7">
            <v>2.1298174442190673E-2</v>
          </cell>
          <cell r="H7">
            <v>2.1805273833671399E-2</v>
          </cell>
        </row>
        <row r="8">
          <cell r="C8">
            <v>0.52849740932642486</v>
          </cell>
          <cell r="D8">
            <v>0.76257238646754022</v>
          </cell>
          <cell r="E8">
            <v>0.79762267601341008</v>
          </cell>
          <cell r="F8">
            <v>7.6196281621456899E-3</v>
          </cell>
          <cell r="G8">
            <v>2.4078024992380376E-2</v>
          </cell>
          <cell r="H8">
            <v>3.505028954587016E-2</v>
          </cell>
        </row>
        <row r="9">
          <cell r="C9">
            <v>0.69617868675995698</v>
          </cell>
          <cell r="D9">
            <v>0.81162540365984925</v>
          </cell>
          <cell r="E9">
            <v>0.83396124865446719</v>
          </cell>
          <cell r="F9">
            <v>1.668460710441334E-2</v>
          </cell>
          <cell r="G9">
            <v>3.0947255113024763E-2</v>
          </cell>
          <cell r="H9">
            <v>4.1980624327233595E-2</v>
          </cell>
        </row>
        <row r="10">
          <cell r="C10">
            <v>0.7179196002725412</v>
          </cell>
          <cell r="D10">
            <v>0.86350215761980442</v>
          </cell>
          <cell r="E10">
            <v>0.87940040881217341</v>
          </cell>
          <cell r="F10">
            <v>6.8135362253009318E-3</v>
          </cell>
          <cell r="G10">
            <v>1.6352486940722236E-2</v>
          </cell>
          <cell r="H10">
            <v>2.3620258914376559E-2</v>
          </cell>
        </row>
        <row r="11">
          <cell r="C11">
            <v>0.38646616541353396</v>
          </cell>
          <cell r="D11">
            <v>0.65112781954887222</v>
          </cell>
          <cell r="E11">
            <v>0.69172932330827042</v>
          </cell>
          <cell r="F11">
            <v>4.5112781954887221E-3</v>
          </cell>
          <cell r="G11">
            <v>2.1052631578947364E-2</v>
          </cell>
          <cell r="H11">
            <v>3.8345864661654135E-2</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F7">
            <v>15.13</v>
          </cell>
        </row>
        <row r="8">
          <cell r="F8">
            <v>14.87</v>
          </cell>
        </row>
        <row r="11">
          <cell r="F11">
            <v>14.39</v>
          </cell>
        </row>
        <row r="12">
          <cell r="F12">
            <v>14.27</v>
          </cell>
        </row>
        <row r="16">
          <cell r="F16">
            <v>15.14</v>
          </cell>
        </row>
        <row r="17">
          <cell r="F17">
            <v>14.85</v>
          </cell>
        </row>
        <row r="21">
          <cell r="F21">
            <v>15.05</v>
          </cell>
        </row>
        <row r="22">
          <cell r="F22">
            <v>14.56</v>
          </cell>
        </row>
        <row r="25">
          <cell r="F25">
            <v>15.21</v>
          </cell>
        </row>
        <row r="26">
          <cell r="F26">
            <v>14.78</v>
          </cell>
        </row>
        <row r="29">
          <cell r="F29">
            <v>14.8</v>
          </cell>
        </row>
        <row r="30">
          <cell r="F30">
            <v>14.21</v>
          </cell>
        </row>
        <row r="34">
          <cell r="F34">
            <v>16.010000000000002</v>
          </cell>
        </row>
        <row r="35">
          <cell r="F35">
            <v>14.81</v>
          </cell>
        </row>
        <row r="38">
          <cell r="F38">
            <v>14.43</v>
          </cell>
        </row>
        <row r="39">
          <cell r="F39">
            <v>14.37</v>
          </cell>
        </row>
        <row r="43">
          <cell r="F43">
            <v>15.61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Campus00"/>
      <sheetName val="TranCampus01"/>
      <sheetName val="TranCampus03"/>
      <sheetName val="TranCampus09"/>
      <sheetName val="TranCampus04"/>
      <sheetName val="TranCampus10"/>
      <sheetName val="TranCampus05"/>
      <sheetName val="TranCampus06"/>
      <sheetName val="TranCampus08"/>
      <sheetName val="TranCampus07"/>
    </sheetNames>
    <sheetDataSet>
      <sheetData sheetId="0">
        <row r="2">
          <cell r="B2">
            <v>55.898377354021086</v>
          </cell>
        </row>
        <row r="3">
          <cell r="B3">
            <v>55.157489781197398</v>
          </cell>
        </row>
        <row r="4">
          <cell r="B4">
            <v>55.046832634951933</v>
          </cell>
        </row>
        <row r="5">
          <cell r="C5">
            <v>28.660735753786977</v>
          </cell>
        </row>
        <row r="6">
          <cell r="C6">
            <v>28.426176978062607</v>
          </cell>
        </row>
        <row r="7">
          <cell r="D7">
            <v>4.6955878728124221</v>
          </cell>
        </row>
      </sheetData>
      <sheetData sheetId="1">
        <row r="2">
          <cell r="B2">
            <v>60.399257195914572</v>
          </cell>
        </row>
        <row r="3">
          <cell r="B3">
            <v>60.985533453887882</v>
          </cell>
        </row>
        <row r="4">
          <cell r="B4">
            <v>59.22284644194756</v>
          </cell>
        </row>
        <row r="5">
          <cell r="C5">
            <v>27.84810126582278</v>
          </cell>
        </row>
        <row r="6">
          <cell r="C6">
            <v>29.166666666666675</v>
          </cell>
        </row>
        <row r="7">
          <cell r="D7">
            <v>3.3239700374531833</v>
          </cell>
        </row>
      </sheetData>
      <sheetData sheetId="2">
        <row r="2">
          <cell r="B2">
            <v>52.425313202698362</v>
          </cell>
        </row>
        <row r="3">
          <cell r="B3">
            <v>53.194263363754885</v>
          </cell>
        </row>
        <row r="4">
          <cell r="B4">
            <v>52.404352404352409</v>
          </cell>
        </row>
        <row r="5">
          <cell r="C5">
            <v>29.302477183833119</v>
          </cell>
        </row>
        <row r="6">
          <cell r="C6">
            <v>29.799929799929807</v>
          </cell>
        </row>
        <row r="7">
          <cell r="D7">
            <v>5.4756054756054748</v>
          </cell>
        </row>
      </sheetData>
      <sheetData sheetId="3">
        <row r="2">
          <cell r="B2">
            <v>50.917203767972246</v>
          </cell>
        </row>
        <row r="3">
          <cell r="B3">
            <v>52.774974772956604</v>
          </cell>
        </row>
        <row r="4">
          <cell r="B4">
            <v>55.358200118413258</v>
          </cell>
        </row>
        <row r="5">
          <cell r="C5">
            <v>34.61150353178607</v>
          </cell>
        </row>
        <row r="6">
          <cell r="C6">
            <v>31.083481349911192</v>
          </cell>
        </row>
        <row r="7">
          <cell r="D7">
            <v>3.3155713439905274</v>
          </cell>
        </row>
      </sheetData>
      <sheetData sheetId="4">
        <row r="2">
          <cell r="B2">
            <v>64.634535588892447</v>
          </cell>
        </row>
        <row r="3">
          <cell r="B3">
            <v>64.932287954383455</v>
          </cell>
        </row>
        <row r="4">
          <cell r="B4">
            <v>60.710885433195799</v>
          </cell>
        </row>
        <row r="5">
          <cell r="C5">
            <v>22.380612972202425</v>
          </cell>
        </row>
        <row r="6">
          <cell r="C6">
            <v>24.722310377657887</v>
          </cell>
        </row>
        <row r="7">
          <cell r="D7">
            <v>2.8562361155188829</v>
          </cell>
        </row>
      </sheetData>
      <sheetData sheetId="5">
        <row r="2">
          <cell r="B2">
            <v>40.186915887850461</v>
          </cell>
        </row>
        <row r="3">
          <cell r="B3">
            <v>39.805825242718448</v>
          </cell>
        </row>
        <row r="4">
          <cell r="B4">
            <v>39.534883720930225</v>
          </cell>
        </row>
        <row r="5">
          <cell r="C5">
            <v>41.747572815533964</v>
          </cell>
        </row>
        <row r="6">
          <cell r="C6">
            <v>35.658914728682177</v>
          </cell>
        </row>
        <row r="7">
          <cell r="D7">
            <v>10.852713178294573</v>
          </cell>
        </row>
      </sheetData>
      <sheetData sheetId="6">
        <row r="2">
          <cell r="B2">
            <v>61.882352941176471</v>
          </cell>
        </row>
        <row r="3">
          <cell r="B3">
            <v>58.487654320987644</v>
          </cell>
        </row>
        <row r="4">
          <cell r="B4">
            <v>50.123253903040286</v>
          </cell>
        </row>
        <row r="5">
          <cell r="C5">
            <v>23.379629629629637</v>
          </cell>
        </row>
        <row r="6">
          <cell r="C6">
            <v>29.087921117502059</v>
          </cell>
        </row>
        <row r="7">
          <cell r="D7">
            <v>5.1766639276910427</v>
          </cell>
        </row>
      </sheetData>
      <sheetData sheetId="7">
        <row r="2">
          <cell r="B2">
            <v>40.474243663123467</v>
          </cell>
        </row>
        <row r="3">
          <cell r="B3">
            <v>37.201492537313435</v>
          </cell>
        </row>
        <row r="4">
          <cell r="B4">
            <v>40.471869328493646</v>
          </cell>
        </row>
        <row r="5">
          <cell r="C5">
            <v>38.805970149253746</v>
          </cell>
        </row>
        <row r="6">
          <cell r="C6">
            <v>36.070780399274057</v>
          </cell>
        </row>
        <row r="7">
          <cell r="D7">
            <v>9.3466424682395655</v>
          </cell>
        </row>
      </sheetData>
      <sheetData sheetId="8">
        <row r="2">
          <cell r="B2">
            <v>64.864864864864884</v>
          </cell>
        </row>
        <row r="3">
          <cell r="B3">
            <v>68.184862692565304</v>
          </cell>
        </row>
        <row r="4">
          <cell r="B4">
            <v>68.867353119321635</v>
          </cell>
        </row>
        <row r="5">
          <cell r="C5">
            <v>17.749497655726724</v>
          </cell>
        </row>
        <row r="6">
          <cell r="C6">
            <v>17.443973349485166</v>
          </cell>
        </row>
        <row r="7">
          <cell r="D7">
            <v>3.0890369473046628</v>
          </cell>
        </row>
      </sheetData>
      <sheetData sheetId="9">
        <row r="2">
          <cell r="B2">
            <v>57.142857142857125</v>
          </cell>
        </row>
        <row r="3">
          <cell r="B3">
            <v>51.506024096385538</v>
          </cell>
        </row>
        <row r="4">
          <cell r="B4">
            <v>52.99500831946753</v>
          </cell>
        </row>
        <row r="5">
          <cell r="C5">
            <v>28.915662650602407</v>
          </cell>
        </row>
        <row r="6">
          <cell r="C6">
            <v>29.450915141430951</v>
          </cell>
        </row>
        <row r="7">
          <cell r="D7">
            <v>4.5757071547420969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reshmanCampus01"/>
      <sheetName val="RFreshmanCampus03"/>
      <sheetName val="RFreshmanCampus09"/>
      <sheetName val="RFreshmanCampus04"/>
      <sheetName val="RFreshmanCampus10"/>
      <sheetName val="RFreshmanCampus05"/>
      <sheetName val="RFreshmanCampus06"/>
      <sheetName val="RFreshmanCampus08"/>
      <sheetName val="RFreshmanCampus07"/>
      <sheetName val="RFreshmanCampus00"/>
    </sheetNames>
    <sheetDataSet>
      <sheetData sheetId="0">
        <row r="3">
          <cell r="C3">
            <v>45.890410958904113</v>
          </cell>
        </row>
        <row r="4">
          <cell r="C4">
            <v>54.491017964071851</v>
          </cell>
        </row>
        <row r="5">
          <cell r="C5">
            <v>83.23187603763138</v>
          </cell>
        </row>
        <row r="6">
          <cell r="C6">
            <v>74.33102081268585</v>
          </cell>
        </row>
        <row r="10">
          <cell r="C10">
            <v>55.46875</v>
          </cell>
        </row>
        <row r="11">
          <cell r="C11">
            <v>60.714285714285694</v>
          </cell>
        </row>
        <row r="12">
          <cell r="C12">
            <v>81.292695743562803</v>
          </cell>
        </row>
        <row r="13">
          <cell r="C13">
            <v>76.627712854757917</v>
          </cell>
        </row>
        <row r="17">
          <cell r="C17">
            <v>52.845528455284551</v>
          </cell>
        </row>
        <row r="18">
          <cell r="C18">
            <v>55.980861244019138</v>
          </cell>
        </row>
        <row r="19">
          <cell r="C19">
            <v>83.274021352313184</v>
          </cell>
        </row>
        <row r="20">
          <cell r="C20">
            <v>77.410947002606434</v>
          </cell>
        </row>
        <row r="24">
          <cell r="D24">
            <v>22.65625</v>
          </cell>
        </row>
        <row r="25">
          <cell r="D25">
            <v>25</v>
          </cell>
        </row>
        <row r="26">
          <cell r="D26">
            <v>10.089332632685233</v>
          </cell>
        </row>
        <row r="27">
          <cell r="D27">
            <v>11.686143572621035</v>
          </cell>
        </row>
        <row r="31">
          <cell r="D31">
            <v>18.699186991869922</v>
          </cell>
        </row>
        <row r="32">
          <cell r="D32">
            <v>28.708133971291872</v>
          </cell>
        </row>
        <row r="33">
          <cell r="D33">
            <v>9.9051008303677364</v>
          </cell>
        </row>
        <row r="34">
          <cell r="D34">
            <v>12.423979148566463</v>
          </cell>
        </row>
        <row r="38">
          <cell r="E38">
            <v>3.2520325203252027</v>
          </cell>
        </row>
        <row r="39">
          <cell r="E39">
            <v>4.5454545454545459</v>
          </cell>
        </row>
        <row r="40">
          <cell r="E40">
            <v>1.6607354685646498</v>
          </cell>
        </row>
        <row r="41">
          <cell r="E41">
            <v>1.6507384882710687</v>
          </cell>
        </row>
      </sheetData>
      <sheetData sheetId="1">
        <row r="3">
          <cell r="C3">
            <v>40.127388535031862</v>
          </cell>
        </row>
        <row r="4">
          <cell r="C4">
            <v>47.344632768361585</v>
          </cell>
        </row>
        <row r="5">
          <cell r="C5">
            <v>65.060240963855449</v>
          </cell>
        </row>
        <row r="6">
          <cell r="C6">
            <v>66.077275703994758</v>
          </cell>
        </row>
        <row r="10">
          <cell r="C10">
            <v>31.538461538461529</v>
          </cell>
        </row>
        <row r="11">
          <cell r="C11">
            <v>38.033175355450247</v>
          </cell>
        </row>
        <row r="12">
          <cell r="C12">
            <v>63.51480420248329</v>
          </cell>
        </row>
        <row r="13">
          <cell r="C13">
            <v>64.962406015037587</v>
          </cell>
        </row>
        <row r="17">
          <cell r="C17">
            <v>33.802816901408441</v>
          </cell>
        </row>
        <row r="18">
          <cell r="C18">
            <v>38.546798029556648</v>
          </cell>
        </row>
        <row r="19">
          <cell r="C19">
            <v>57.489224137931011</v>
          </cell>
        </row>
        <row r="20">
          <cell r="C20">
            <v>62.61061946902656</v>
          </cell>
        </row>
        <row r="24">
          <cell r="D24">
            <v>37.692307692307686</v>
          </cell>
        </row>
        <row r="25">
          <cell r="D25">
            <v>33.530805687203788</v>
          </cell>
        </row>
        <row r="26">
          <cell r="D26">
            <v>23.304680038204392</v>
          </cell>
        </row>
        <row r="27">
          <cell r="D27">
            <v>20.375939849624061</v>
          </cell>
        </row>
        <row r="31">
          <cell r="D31">
            <v>35.211267605633793</v>
          </cell>
        </row>
        <row r="32">
          <cell r="D32">
            <v>33.251231527093601</v>
          </cell>
        </row>
        <row r="33">
          <cell r="D33">
            <v>26.454741379310342</v>
          </cell>
        </row>
        <row r="34">
          <cell r="D34">
            <v>21.607669616519171</v>
          </cell>
        </row>
        <row r="38">
          <cell r="E38">
            <v>5.6338028169014081</v>
          </cell>
        </row>
        <row r="39">
          <cell r="E39">
            <v>4.8029556650246281</v>
          </cell>
        </row>
        <row r="40">
          <cell r="E40">
            <v>3.6099137931034471</v>
          </cell>
        </row>
        <row r="41">
          <cell r="E41">
            <v>2.5073746312684371</v>
          </cell>
        </row>
      </sheetData>
      <sheetData sheetId="2">
        <row r="3">
          <cell r="C3">
            <v>55.21472392638038</v>
          </cell>
        </row>
        <row r="4">
          <cell r="C4">
            <v>57.330057330057315</v>
          </cell>
        </row>
        <row r="5">
          <cell r="C5">
            <v>76.554621848739501</v>
          </cell>
        </row>
        <row r="6">
          <cell r="C6">
            <v>66.134185303514386</v>
          </cell>
        </row>
        <row r="10">
          <cell r="C10">
            <v>56.551724137931011</v>
          </cell>
        </row>
        <row r="11">
          <cell r="C11">
            <v>56.39771801140995</v>
          </cell>
        </row>
        <row r="12">
          <cell r="C12">
            <v>78.557729190640615</v>
          </cell>
        </row>
        <row r="13">
          <cell r="C13">
            <v>73.582474226804123</v>
          </cell>
        </row>
        <row r="17">
          <cell r="C17">
            <v>65.686274509803951</v>
          </cell>
        </row>
        <row r="18">
          <cell r="C18">
            <v>59.560723514211894</v>
          </cell>
        </row>
        <row r="19">
          <cell r="C19">
            <v>76.003379805661183</v>
          </cell>
        </row>
        <row r="20">
          <cell r="C20">
            <v>70.734597156398095</v>
          </cell>
        </row>
        <row r="24">
          <cell r="D24">
            <v>18.620689655172423</v>
          </cell>
        </row>
        <row r="25">
          <cell r="D25">
            <v>19.559902200488999</v>
          </cell>
        </row>
        <row r="26">
          <cell r="D26">
            <v>10.241657077100115</v>
          </cell>
        </row>
        <row r="27">
          <cell r="D27">
            <v>11.211340206185568</v>
          </cell>
        </row>
        <row r="31">
          <cell r="D31">
            <v>14.705882352941178</v>
          </cell>
        </row>
        <row r="32">
          <cell r="D32">
            <v>19.379844961240313</v>
          </cell>
        </row>
        <row r="33">
          <cell r="D33">
            <v>13.476975073933252</v>
          </cell>
        </row>
        <row r="34">
          <cell r="D34">
            <v>14.336492890995261</v>
          </cell>
        </row>
        <row r="38">
          <cell r="E38">
            <v>0.98039215686274495</v>
          </cell>
        </row>
        <row r="39">
          <cell r="E39">
            <v>2.3255813953488378</v>
          </cell>
        </row>
        <row r="40">
          <cell r="E40">
            <v>1.351922264469793</v>
          </cell>
        </row>
        <row r="41">
          <cell r="E41">
            <v>1.6587677725118479</v>
          </cell>
        </row>
      </sheetData>
      <sheetData sheetId="3">
        <row r="3">
          <cell r="C3">
            <v>57.868020304568525</v>
          </cell>
        </row>
        <row r="4">
          <cell r="C4">
            <v>65.646594274432388</v>
          </cell>
        </row>
        <row r="5">
          <cell r="C5">
            <v>80.472440944881853</v>
          </cell>
        </row>
        <row r="6">
          <cell r="C6">
            <v>80.045351473922892</v>
          </cell>
        </row>
        <row r="10">
          <cell r="C10">
            <v>52.803738317757016</v>
          </cell>
        </row>
        <row r="11">
          <cell r="C11">
            <v>63.831967213114737</v>
          </cell>
        </row>
        <row r="12">
          <cell r="C12">
            <v>77.245230339692881</v>
          </cell>
        </row>
        <row r="13">
          <cell r="C13">
            <v>78.076463560334531</v>
          </cell>
        </row>
        <row r="17">
          <cell r="C17">
            <v>54.871794871794883</v>
          </cell>
        </row>
        <row r="18">
          <cell r="C18">
            <v>63.292847503373814</v>
          </cell>
        </row>
        <row r="19">
          <cell r="C19">
            <v>76.533483398987059</v>
          </cell>
        </row>
        <row r="20">
          <cell r="C20">
            <v>76.327433628318602</v>
          </cell>
        </row>
        <row r="24">
          <cell r="D24">
            <v>19.158878504672899</v>
          </cell>
        </row>
        <row r="25">
          <cell r="D25">
            <v>18.647540983606564</v>
          </cell>
        </row>
        <row r="26">
          <cell r="D26">
            <v>13.261982317356912</v>
          </cell>
        </row>
        <row r="27">
          <cell r="D27">
            <v>12.126642771804063</v>
          </cell>
        </row>
        <row r="31">
          <cell r="D31">
            <v>21.025641025641026</v>
          </cell>
        </row>
        <row r="32">
          <cell r="D32">
            <v>20.917678812415655</v>
          </cell>
        </row>
        <row r="33">
          <cell r="D33">
            <v>14.687675858187962</v>
          </cell>
        </row>
        <row r="34">
          <cell r="D34">
            <v>12.684365781710914</v>
          </cell>
        </row>
        <row r="38">
          <cell r="E38">
            <v>3.5897435897435903</v>
          </cell>
        </row>
        <row r="39">
          <cell r="E39">
            <v>2.0242914979757081</v>
          </cell>
        </row>
        <row r="40">
          <cell r="E40">
            <v>1.2943162633652223</v>
          </cell>
        </row>
        <row r="41">
          <cell r="E41">
            <v>0.95870206489675502</v>
          </cell>
        </row>
      </sheetData>
      <sheetData sheetId="4">
        <row r="3">
          <cell r="C3">
            <v>42.1875</v>
          </cell>
        </row>
        <row r="4">
          <cell r="C4">
            <v>37.537537537537538</v>
          </cell>
        </row>
        <row r="5">
          <cell r="C5">
            <v>38.423645320197032</v>
          </cell>
        </row>
        <row r="6">
          <cell r="C6">
            <v>46.073298429319372</v>
          </cell>
        </row>
        <row r="10">
          <cell r="C10">
            <v>30.935251798561151</v>
          </cell>
        </row>
        <row r="11">
          <cell r="C11">
            <v>28.99022801302932</v>
          </cell>
        </row>
        <row r="12">
          <cell r="C12">
            <v>38.54875283446713</v>
          </cell>
        </row>
        <row r="13">
          <cell r="C13">
            <v>42.28855721393036</v>
          </cell>
        </row>
        <row r="17">
          <cell r="C17">
            <v>33.333333333333321</v>
          </cell>
        </row>
        <row r="18">
          <cell r="C18">
            <v>35.533980582524265</v>
          </cell>
        </row>
        <row r="19">
          <cell r="C19">
            <v>43.884892086330943</v>
          </cell>
        </row>
        <row r="20">
          <cell r="C20">
            <v>38.938053097345119</v>
          </cell>
        </row>
        <row r="24">
          <cell r="D24">
            <v>25.17985611510791</v>
          </cell>
        </row>
        <row r="25">
          <cell r="D25">
            <v>26.384364820846908</v>
          </cell>
        </row>
        <row r="26">
          <cell r="D26">
            <v>32.879818594104307</v>
          </cell>
        </row>
        <row r="27">
          <cell r="D27">
            <v>27.860696517412926</v>
          </cell>
        </row>
        <row r="31">
          <cell r="D31">
            <v>35.294117647058819</v>
          </cell>
        </row>
        <row r="32">
          <cell r="D32">
            <v>26.407766990291272</v>
          </cell>
        </row>
        <row r="33">
          <cell r="D33">
            <v>27.098321342925662</v>
          </cell>
        </row>
        <row r="34">
          <cell r="D34">
            <v>23.451327433628322</v>
          </cell>
        </row>
        <row r="38">
          <cell r="E38">
            <v>3.9215686274509798</v>
          </cell>
        </row>
        <row r="39">
          <cell r="E39">
            <v>2.3300970873786402</v>
          </cell>
        </row>
        <row r="40">
          <cell r="E40">
            <v>4.3165467625899288</v>
          </cell>
        </row>
        <row r="41">
          <cell r="E41">
            <v>6.1946902654867264</v>
          </cell>
        </row>
      </sheetData>
      <sheetData sheetId="5">
        <row r="3">
          <cell r="C3">
            <v>49.442379182156124</v>
          </cell>
        </row>
        <row r="4">
          <cell r="C4">
            <v>55.010814708002883</v>
          </cell>
        </row>
        <row r="5">
          <cell r="C5">
            <v>61.414392059553322</v>
          </cell>
        </row>
        <row r="6">
          <cell r="C6">
            <v>57.947686116700197</v>
          </cell>
        </row>
        <row r="10">
          <cell r="C10">
            <v>48.245614035087719</v>
          </cell>
        </row>
        <row r="11">
          <cell r="C11">
            <v>50.78125</v>
          </cell>
        </row>
        <row r="12">
          <cell r="C12">
            <v>61.593682699210355</v>
          </cell>
        </row>
        <row r="13">
          <cell r="C13">
            <v>53.995680345572339</v>
          </cell>
        </row>
        <row r="17">
          <cell r="C17">
            <v>40.476190476190467</v>
          </cell>
        </row>
        <row r="18">
          <cell r="C18">
            <v>42.105263157894726</v>
          </cell>
        </row>
        <row r="19">
          <cell r="C19">
            <v>54.560810810810814</v>
          </cell>
        </row>
        <row r="20">
          <cell r="C20">
            <v>51.669595782073806</v>
          </cell>
        </row>
        <row r="24">
          <cell r="D24">
            <v>21.929824561403503</v>
          </cell>
        </row>
        <row r="25">
          <cell r="D25">
            <v>20.73863636363636</v>
          </cell>
        </row>
        <row r="26">
          <cell r="D26">
            <v>18.521177315147163</v>
          </cell>
        </row>
        <row r="27">
          <cell r="D27">
            <v>21.598272138228936</v>
          </cell>
        </row>
        <row r="31">
          <cell r="D31">
            <v>23.469387755102044</v>
          </cell>
        </row>
        <row r="32">
          <cell r="D32">
            <v>26.187419768934529</v>
          </cell>
        </row>
        <row r="33">
          <cell r="D33">
            <v>22.916666666666661</v>
          </cell>
        </row>
        <row r="34">
          <cell r="D34">
            <v>20.913884007029875</v>
          </cell>
        </row>
        <row r="38">
          <cell r="E38">
            <v>2.7210884353741496</v>
          </cell>
        </row>
        <row r="39">
          <cell r="E39">
            <v>3.2734274711168161</v>
          </cell>
        </row>
        <row r="40">
          <cell r="E40">
            <v>2.8153153153153148</v>
          </cell>
        </row>
        <row r="41">
          <cell r="E41">
            <v>4.0421792618629153</v>
          </cell>
        </row>
      </sheetData>
      <sheetData sheetId="6">
        <row r="3">
          <cell r="C3">
            <v>48.351648351648336</v>
          </cell>
        </row>
        <row r="4">
          <cell r="C4">
            <v>48.371335504886005</v>
          </cell>
        </row>
        <row r="6">
          <cell r="C6">
            <v>63.769633507853399</v>
          </cell>
        </row>
        <row r="10">
          <cell r="C10">
            <v>35.483870967741936</v>
          </cell>
        </row>
        <row r="11">
          <cell r="C11">
            <v>40.197461212976023</v>
          </cell>
        </row>
        <row r="12">
          <cell r="C12">
            <v>61.59695817490492</v>
          </cell>
        </row>
        <row r="13">
          <cell r="C13">
            <v>61.863173216885002</v>
          </cell>
        </row>
        <row r="17">
          <cell r="C17">
            <v>64.51612903225805</v>
          </cell>
        </row>
        <row r="18">
          <cell r="C18">
            <v>43.050847457627107</v>
          </cell>
        </row>
        <row r="19">
          <cell r="C19">
            <v>60.847299813780275</v>
          </cell>
        </row>
        <row r="21">
          <cell r="C21">
            <v>66.310160427807475</v>
          </cell>
        </row>
        <row r="24">
          <cell r="D24">
            <v>25.806451612903221</v>
          </cell>
        </row>
        <row r="25">
          <cell r="D25">
            <v>30.183356840620583</v>
          </cell>
        </row>
        <row r="26">
          <cell r="D26">
            <v>24.841571609632453</v>
          </cell>
        </row>
        <row r="27">
          <cell r="D27">
            <v>20.815138282387196</v>
          </cell>
        </row>
        <row r="31">
          <cell r="D31">
            <v>20.967741935483872</v>
          </cell>
        </row>
        <row r="32">
          <cell r="D32">
            <v>33.898305084745751</v>
          </cell>
        </row>
        <row r="33">
          <cell r="D33">
            <v>25.418994413407816</v>
          </cell>
        </row>
        <row r="34">
          <cell r="D34">
            <v>20.101781170483463</v>
          </cell>
        </row>
        <row r="38">
          <cell r="E38">
            <v>4.8387096774193559</v>
          </cell>
        </row>
        <row r="39">
          <cell r="E39">
            <v>5.0847457627118642</v>
          </cell>
        </row>
        <row r="40">
          <cell r="E40">
            <v>3.7243947858473012</v>
          </cell>
        </row>
        <row r="41">
          <cell r="E41">
            <v>2.0356234096692112</v>
          </cell>
        </row>
      </sheetData>
      <sheetData sheetId="7">
        <row r="3">
          <cell r="C3">
            <v>65.517241379310363</v>
          </cell>
        </row>
        <row r="4">
          <cell r="C4">
            <v>57.454228421970363</v>
          </cell>
        </row>
        <row r="5">
          <cell r="C5">
            <v>72.012336160370097</v>
          </cell>
        </row>
        <row r="6">
          <cell r="C6">
            <v>74.381625441696116</v>
          </cell>
        </row>
        <row r="10">
          <cell r="C10">
            <v>60.130718954248344</v>
          </cell>
        </row>
        <row r="11">
          <cell r="C11">
            <v>61.023622047244096</v>
          </cell>
        </row>
        <row r="12">
          <cell r="C12">
            <v>70.676691729323295</v>
          </cell>
        </row>
        <row r="13">
          <cell r="C13">
            <v>74.689054726368184</v>
          </cell>
        </row>
        <row r="17">
          <cell r="C17">
            <v>60</v>
          </cell>
        </row>
        <row r="18">
          <cell r="C18">
            <v>63.116591928251111</v>
          </cell>
        </row>
        <row r="19">
          <cell r="C19">
            <v>69.250317662007618</v>
          </cell>
        </row>
        <row r="20">
          <cell r="C20">
            <v>74.954072259644818</v>
          </cell>
        </row>
        <row r="24">
          <cell r="D24">
            <v>16.993464052287578</v>
          </cell>
        </row>
        <row r="25">
          <cell r="D25">
            <v>13.77952755905512</v>
          </cell>
        </row>
        <row r="26">
          <cell r="D26">
            <v>11.184210526315789</v>
          </cell>
        </row>
        <row r="27">
          <cell r="D27">
            <v>9.2661691542288569</v>
          </cell>
        </row>
        <row r="31">
          <cell r="D31">
            <v>19.285714285714299</v>
          </cell>
        </row>
        <row r="32">
          <cell r="D32">
            <v>13.67713004484305</v>
          </cell>
        </row>
        <row r="33">
          <cell r="D33">
            <v>12.071156289707753</v>
          </cell>
        </row>
        <row r="34">
          <cell r="D34">
            <v>9.0018371096142022</v>
          </cell>
        </row>
        <row r="38">
          <cell r="E38">
            <v>2.1428571428571423</v>
          </cell>
        </row>
        <row r="39">
          <cell r="E39">
            <v>3.2511210762331841</v>
          </cell>
        </row>
        <row r="40">
          <cell r="E40">
            <v>2.0330368487928836</v>
          </cell>
        </row>
        <row r="41">
          <cell r="E41">
            <v>2.0208205756276789</v>
          </cell>
        </row>
      </sheetData>
      <sheetData sheetId="8">
        <row r="3">
          <cell r="C3">
            <v>38.562091503267993</v>
          </cell>
        </row>
        <row r="4">
          <cell r="C4">
            <v>40.10946051602815</v>
          </cell>
        </row>
        <row r="5">
          <cell r="C5">
            <v>55.670103092783499</v>
          </cell>
        </row>
        <row r="6">
          <cell r="C6">
            <v>57.799671592775042</v>
          </cell>
        </row>
        <row r="10">
          <cell r="C10">
            <v>49.606299212598437</v>
          </cell>
        </row>
        <row r="11">
          <cell r="C11">
            <v>43.390804597701155</v>
          </cell>
        </row>
        <row r="12">
          <cell r="C12">
            <v>57.512437810945279</v>
          </cell>
        </row>
        <row r="13">
          <cell r="C13">
            <v>60.38719285182431</v>
          </cell>
        </row>
        <row r="17">
          <cell r="C17">
            <v>51.648351648351664</v>
          </cell>
        </row>
        <row r="18">
          <cell r="C18">
            <v>40.169902912621346</v>
          </cell>
        </row>
        <row r="19">
          <cell r="C19">
            <v>55.240174672489076</v>
          </cell>
        </row>
        <row r="20">
          <cell r="C20">
            <v>59.654631083202496</v>
          </cell>
        </row>
        <row r="24">
          <cell r="D24">
            <v>22.834645669291344</v>
          </cell>
        </row>
        <row r="25">
          <cell r="D25">
            <v>26.915708812260526</v>
          </cell>
        </row>
        <row r="26">
          <cell r="D26">
            <v>22.089552238805968</v>
          </cell>
        </row>
        <row r="27">
          <cell r="D27">
            <v>18.317200297840657</v>
          </cell>
        </row>
        <row r="31">
          <cell r="D31">
            <v>18.68131868131869</v>
          </cell>
        </row>
        <row r="32">
          <cell r="D32">
            <v>30.582524271844672</v>
          </cell>
        </row>
        <row r="33">
          <cell r="D33">
            <v>23.689956331877728</v>
          </cell>
        </row>
        <row r="34">
          <cell r="D34">
            <v>19.780219780219777</v>
          </cell>
        </row>
        <row r="38">
          <cell r="E38">
            <v>3.2967032967032961</v>
          </cell>
        </row>
        <row r="39">
          <cell r="E39">
            <v>4.8543689320388363</v>
          </cell>
        </row>
        <row r="40">
          <cell r="E40">
            <v>3.4934497816593875</v>
          </cell>
        </row>
        <row r="41">
          <cell r="E41">
            <v>2.6687598116169537</v>
          </cell>
        </row>
      </sheetData>
      <sheetData sheetId="9">
        <row r="2">
          <cell r="C2">
            <v>59.414225941422607</v>
          </cell>
        </row>
        <row r="3">
          <cell r="C3">
            <v>50.232249502322496</v>
          </cell>
        </row>
        <row r="4">
          <cell r="C4">
            <v>52.094571330196253</v>
          </cell>
        </row>
        <row r="5">
          <cell r="C5">
            <v>70.268074735987</v>
          </cell>
        </row>
        <row r="6">
          <cell r="C6">
            <v>68.376824413976095</v>
          </cell>
        </row>
        <row r="9">
          <cell r="C9">
            <v>57.327586206896555</v>
          </cell>
        </row>
        <row r="10">
          <cell r="C10">
            <v>48.039215686274524</v>
          </cell>
        </row>
        <row r="11">
          <cell r="C11">
            <v>50.228530190040892</v>
          </cell>
        </row>
        <row r="12">
          <cell r="C12">
            <v>69.6571589152733</v>
          </cell>
        </row>
        <row r="13">
          <cell r="C13">
            <v>69.310344827586235</v>
          </cell>
        </row>
        <row r="16">
          <cell r="C16">
            <v>60.159362549800797</v>
          </cell>
        </row>
        <row r="17">
          <cell r="C17">
            <v>48.840927258193439</v>
          </cell>
        </row>
        <row r="18">
          <cell r="C18">
            <v>48.62436833239753</v>
          </cell>
        </row>
        <row r="19">
          <cell r="C19">
            <v>66.569555717407155</v>
          </cell>
        </row>
        <row r="20">
          <cell r="C20">
            <v>68.015225666122888</v>
          </cell>
        </row>
        <row r="23">
          <cell r="D23">
            <v>17.672413793103441</v>
          </cell>
        </row>
        <row r="24">
          <cell r="D24">
            <v>22.775263951734541</v>
          </cell>
        </row>
        <row r="25">
          <cell r="D25">
            <v>23.009381765696411</v>
          </cell>
        </row>
        <row r="26">
          <cell r="D26">
            <v>16.63622312772236</v>
          </cell>
        </row>
        <row r="27">
          <cell r="D27">
            <v>15.032327586206899</v>
          </cell>
        </row>
        <row r="30">
          <cell r="D30">
            <v>18.725099601593627</v>
          </cell>
        </row>
        <row r="31">
          <cell r="D31">
            <v>23.261390887290158</v>
          </cell>
        </row>
        <row r="32">
          <cell r="D32">
            <v>25.449185850645701</v>
          </cell>
        </row>
        <row r="33">
          <cell r="D33">
            <v>19.0531682447196</v>
          </cell>
        </row>
        <row r="34">
          <cell r="D34">
            <v>15.856443719412724</v>
          </cell>
        </row>
        <row r="37">
          <cell r="E37">
            <v>2.788844621513944</v>
          </cell>
        </row>
        <row r="38">
          <cell r="E38">
            <v>3.2773780975219826</v>
          </cell>
        </row>
        <row r="39">
          <cell r="E39">
            <v>3.5513756316676024</v>
          </cell>
        </row>
        <row r="40">
          <cell r="E40">
            <v>2.520029133284778</v>
          </cell>
        </row>
        <row r="41">
          <cell r="E41">
            <v>2.1750951604132687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EDSGradRacev2"/>
    </sheetNames>
    <sheetDataSet>
      <sheetData sheetId="0">
        <row r="2">
          <cell r="B2">
            <v>74.17427969079408</v>
          </cell>
          <cell r="C2">
            <v>83.555867884750484</v>
          </cell>
          <cell r="D2">
            <v>85.769501054111046</v>
          </cell>
          <cell r="E2">
            <v>81.489190595581647</v>
          </cell>
          <cell r="F2">
            <v>88.140403992620293</v>
          </cell>
          <cell r="G2">
            <v>89.223709730829285</v>
          </cell>
          <cell r="K2">
            <v>77.575000000000003</v>
          </cell>
          <cell r="L2">
            <v>85.9</v>
          </cell>
          <cell r="M2">
            <v>87.8</v>
          </cell>
          <cell r="N2">
            <v>67.788461538461561</v>
          </cell>
          <cell r="O2">
            <v>77.403846153846175</v>
          </cell>
          <cell r="P2">
            <v>79.326923076923066</v>
          </cell>
        </row>
        <row r="3">
          <cell r="B3">
            <v>44.400734329923942</v>
          </cell>
          <cell r="C3">
            <v>64.148964070285857</v>
          </cell>
          <cell r="D3">
            <v>68.777865198006836</v>
          </cell>
          <cell r="E3">
            <v>58.736390336520856</v>
          </cell>
          <cell r="F3">
            <v>77.035886989112299</v>
          </cell>
          <cell r="G3">
            <v>79.688102607715336</v>
          </cell>
          <cell r="K3">
            <v>46.503814021067917</v>
          </cell>
          <cell r="L3">
            <v>68.107519070105354</v>
          </cell>
          <cell r="M3">
            <v>71.99418815837268</v>
          </cell>
          <cell r="N3">
            <v>40</v>
          </cell>
          <cell r="O3">
            <v>60</v>
          </cell>
          <cell r="P3">
            <v>62.985074626865675</v>
          </cell>
        </row>
        <row r="4">
          <cell r="B4">
            <v>45.08393285371703</v>
          </cell>
          <cell r="C4">
            <v>70.18385291766586</v>
          </cell>
          <cell r="D4">
            <v>73.461231015187849</v>
          </cell>
          <cell r="E4">
            <v>67.441860465116264</v>
          </cell>
          <cell r="F4">
            <v>82.725660228616476</v>
          </cell>
          <cell r="G4">
            <v>84.676783602680345</v>
          </cell>
          <cell r="H4">
            <v>65.064818953956205</v>
          </cell>
          <cell r="I4">
            <v>85.777082402026494</v>
          </cell>
          <cell r="J4">
            <v>87.960065563999379</v>
          </cell>
          <cell r="K4">
            <v>48.217806764750492</v>
          </cell>
          <cell r="L4">
            <v>73.79038374033064</v>
          </cell>
          <cell r="M4">
            <v>77.248596996814825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TranCampus00"/>
      <sheetName val="RTranCampus01"/>
      <sheetName val="RTranCampus03"/>
      <sheetName val="RTranCampus09"/>
      <sheetName val="RTranCampus04"/>
      <sheetName val="RTranCampus10"/>
      <sheetName val="RTranCampus05"/>
      <sheetName val="RTranCampus06"/>
      <sheetName val="RTranCampus08"/>
      <sheetName val="RTranCampus07"/>
    </sheetNames>
    <sheetDataSet>
      <sheetData sheetId="0">
        <row r="2">
          <cell r="C2">
            <v>52.095808383233525</v>
          </cell>
        </row>
        <row r="3">
          <cell r="C3">
            <v>45.16616314199397</v>
          </cell>
        </row>
        <row r="4">
          <cell r="C4">
            <v>52.062146892655363</v>
          </cell>
        </row>
        <row r="5">
          <cell r="C5">
            <v>53.602620087336241</v>
          </cell>
        </row>
        <row r="6">
          <cell r="C6">
            <v>57.813405447170176</v>
          </cell>
        </row>
        <row r="9">
          <cell r="C9">
            <v>54.347826086956523</v>
          </cell>
        </row>
        <row r="10">
          <cell r="C10">
            <v>46.013289036544862</v>
          </cell>
        </row>
        <row r="11">
          <cell r="C11">
            <v>51.700680272108841</v>
          </cell>
        </row>
        <row r="12">
          <cell r="C12">
            <v>52.932030208796093</v>
          </cell>
        </row>
        <row r="13">
          <cell r="C13">
            <v>56.83172002978408</v>
          </cell>
        </row>
        <row r="16">
          <cell r="C16">
            <v>50.931677018633536</v>
          </cell>
        </row>
        <row r="17">
          <cell r="C17">
            <v>43.953934740882929</v>
          </cell>
        </row>
        <row r="18">
          <cell r="C18">
            <v>51.728679618044126</v>
          </cell>
        </row>
        <row r="19">
          <cell r="C19">
            <v>53.493772429807905</v>
          </cell>
        </row>
        <row r="20">
          <cell r="C20">
            <v>57.11378353376503</v>
          </cell>
        </row>
        <row r="23">
          <cell r="D23">
            <v>28.260869565217391</v>
          </cell>
        </row>
        <row r="24">
          <cell r="D24">
            <v>29.568106312292358</v>
          </cell>
        </row>
        <row r="25">
          <cell r="D25">
            <v>29.517894114167397</v>
          </cell>
        </row>
        <row r="26">
          <cell r="D26">
            <v>30.919591292758778</v>
          </cell>
        </row>
        <row r="27">
          <cell r="D27">
            <v>28.425167535368576</v>
          </cell>
        </row>
        <row r="30">
          <cell r="D30">
            <v>29.19254658385093</v>
          </cell>
        </row>
        <row r="31">
          <cell r="D31">
            <v>32.245681381957773</v>
          </cell>
        </row>
        <row r="33">
          <cell r="D33">
            <v>30.441207515305049</v>
          </cell>
        </row>
        <row r="34">
          <cell r="D34">
            <v>27.419056429232189</v>
          </cell>
        </row>
        <row r="37">
          <cell r="E37">
            <v>4.3478260869565215</v>
          </cell>
        </row>
        <row r="38">
          <cell r="E38">
            <v>7.6775431861804186</v>
          </cell>
        </row>
        <row r="39">
          <cell r="E39">
            <v>4.7085940072439909</v>
          </cell>
        </row>
        <row r="40">
          <cell r="E40">
            <v>4.9398353388220393</v>
          </cell>
        </row>
        <row r="41">
          <cell r="E41">
            <v>4.6068455134135071</v>
          </cell>
        </row>
      </sheetData>
      <sheetData sheetId="1">
        <row r="3">
          <cell r="C3">
            <v>47.368421052631568</v>
          </cell>
        </row>
        <row r="4">
          <cell r="C4">
            <v>51.03857566765577</v>
          </cell>
        </row>
        <row r="5">
          <cell r="C5">
            <v>59.855334538878864</v>
          </cell>
        </row>
        <row r="10">
          <cell r="C10">
            <v>42.857142857142847</v>
          </cell>
        </row>
        <row r="11">
          <cell r="C11">
            <v>55.425219941348978</v>
          </cell>
        </row>
        <row r="12">
          <cell r="C12">
            <v>58.707360861759426</v>
          </cell>
        </row>
        <row r="13">
          <cell r="C13">
            <v>62.660256410256395</v>
          </cell>
        </row>
        <row r="17">
          <cell r="C17">
            <v>45.588235294117645</v>
          </cell>
        </row>
        <row r="18">
          <cell r="C18">
            <v>53.412462908011868</v>
          </cell>
        </row>
        <row r="19">
          <cell r="C19">
            <v>61.966604823747687</v>
          </cell>
        </row>
        <row r="20">
          <cell r="C20">
            <v>56.05381165919281</v>
          </cell>
        </row>
        <row r="24">
          <cell r="D24">
            <v>36.26373626373627</v>
          </cell>
        </row>
        <row r="25">
          <cell r="D25">
            <v>30.205278592375368</v>
          </cell>
        </row>
        <row r="26">
          <cell r="D26">
            <v>30.16157989228007</v>
          </cell>
        </row>
        <row r="27">
          <cell r="D27">
            <v>28.84615384615385</v>
          </cell>
        </row>
        <row r="30">
          <cell r="D30">
            <v>39.130434782608695</v>
          </cell>
        </row>
        <row r="31">
          <cell r="D31">
            <v>38.235294117647051</v>
          </cell>
        </row>
        <row r="33">
          <cell r="D33">
            <v>27.829313543599262</v>
          </cell>
        </row>
        <row r="34">
          <cell r="D34">
            <v>32.286995515695075</v>
          </cell>
        </row>
        <row r="38">
          <cell r="E38">
            <v>2.9411764705882355</v>
          </cell>
        </row>
        <row r="39">
          <cell r="E39">
            <v>5.044510385756678</v>
          </cell>
        </row>
        <row r="40">
          <cell r="E40">
            <v>3.7105751391465671</v>
          </cell>
        </row>
        <row r="41">
          <cell r="E41">
            <v>2.6905829596412558</v>
          </cell>
        </row>
      </sheetData>
      <sheetData sheetId="2">
        <row r="3">
          <cell r="C3">
            <v>38.333333333333343</v>
          </cell>
        </row>
        <row r="4">
          <cell r="C4">
            <v>44.732297063903268</v>
          </cell>
        </row>
        <row r="5">
          <cell r="C5">
            <v>51.832460732984309</v>
          </cell>
        </row>
        <row r="10">
          <cell r="C10">
            <v>36.274509803921568</v>
          </cell>
        </row>
        <row r="11">
          <cell r="C11">
            <v>49.084249084249073</v>
          </cell>
        </row>
        <row r="12">
          <cell r="C12">
            <v>52.281746031746039</v>
          </cell>
        </row>
        <row r="13">
          <cell r="C13">
            <v>54.724409448818911</v>
          </cell>
        </row>
        <row r="17">
          <cell r="C17">
            <v>39.560439560439555</v>
          </cell>
        </row>
        <row r="18">
          <cell r="C18">
            <v>48.13953488372092</v>
          </cell>
        </row>
        <row r="19">
          <cell r="C19">
            <v>51.944167497507493</v>
          </cell>
        </row>
        <row r="20">
          <cell r="C20">
            <v>53.715498938428865</v>
          </cell>
        </row>
        <row r="24">
          <cell r="D24">
            <v>32.352941176470594</v>
          </cell>
        </row>
        <row r="25">
          <cell r="D25">
            <v>29.853479853479858</v>
          </cell>
        </row>
        <row r="26">
          <cell r="D26">
            <v>30.853174603174597</v>
          </cell>
        </row>
        <row r="27">
          <cell r="D27">
            <v>29.429133858267711</v>
          </cell>
        </row>
        <row r="30">
          <cell r="D30">
            <v>32.142857142857153</v>
          </cell>
        </row>
        <row r="31">
          <cell r="D31">
            <v>35.164835164835154</v>
          </cell>
        </row>
        <row r="33">
          <cell r="D33">
            <v>31.00697906281157</v>
          </cell>
        </row>
        <row r="34">
          <cell r="D34">
            <v>29.405520169851368</v>
          </cell>
        </row>
        <row r="38">
          <cell r="E38">
            <v>7.692307692307689</v>
          </cell>
        </row>
        <row r="39">
          <cell r="E39">
            <v>5.116279069767443</v>
          </cell>
        </row>
        <row r="40">
          <cell r="E40">
            <v>6.0817547357926225</v>
          </cell>
        </row>
        <row r="41">
          <cell r="E41">
            <v>5.3078556263269645</v>
          </cell>
        </row>
      </sheetData>
      <sheetData sheetId="3">
        <row r="3">
          <cell r="C3">
            <v>38.461538461538467</v>
          </cell>
        </row>
        <row r="4">
          <cell r="C4">
            <v>46.013667425968116</v>
          </cell>
        </row>
        <row r="5">
          <cell r="C5">
            <v>52.325581395348841</v>
          </cell>
        </row>
        <row r="6">
          <cell r="C6">
            <v>52.107279693486582</v>
          </cell>
        </row>
        <row r="10">
          <cell r="C10">
            <v>50.724637681159422</v>
          </cell>
        </row>
        <row r="11">
          <cell r="C11">
            <v>51.058823529411768</v>
          </cell>
        </row>
        <row r="12">
          <cell r="C12">
            <v>52.127659574468083</v>
          </cell>
        </row>
        <row r="13">
          <cell r="C13">
            <v>56.491228070175438</v>
          </cell>
        </row>
        <row r="17">
          <cell r="C17">
            <v>35.416666666666679</v>
          </cell>
        </row>
        <row r="18">
          <cell r="C18">
            <v>53.797468354430393</v>
          </cell>
        </row>
        <row r="19">
          <cell r="C19">
            <v>56.162246489859598</v>
          </cell>
        </row>
        <row r="20">
          <cell r="C20">
            <v>54.893617021276611</v>
          </cell>
        </row>
        <row r="24">
          <cell r="D24">
            <v>28.985507246376805</v>
          </cell>
        </row>
        <row r="25">
          <cell r="D25">
            <v>36</v>
          </cell>
        </row>
        <row r="26">
          <cell r="D26">
            <v>36.018237082066875</v>
          </cell>
        </row>
        <row r="27">
          <cell r="D27">
            <v>32.28070175438598</v>
          </cell>
        </row>
        <row r="30">
          <cell r="D30">
            <v>31.818181818181817</v>
          </cell>
        </row>
        <row r="31">
          <cell r="D31">
            <v>33.333333333333321</v>
          </cell>
        </row>
        <row r="33">
          <cell r="D33">
            <v>32.605304212168498</v>
          </cell>
        </row>
        <row r="34">
          <cell r="D34">
            <v>30.851063829787243</v>
          </cell>
        </row>
        <row r="38">
          <cell r="E38">
            <v>16.666666666666661</v>
          </cell>
        </row>
        <row r="39">
          <cell r="E39">
            <v>3.164556962025316</v>
          </cell>
        </row>
        <row r="40">
          <cell r="E40">
            <v>2.6521060842433699</v>
          </cell>
        </row>
        <row r="41">
          <cell r="E41">
            <v>2.9787234042553199</v>
          </cell>
        </row>
      </sheetData>
      <sheetData sheetId="4">
        <row r="3">
          <cell r="C3">
            <v>56.934306569343057</v>
          </cell>
        </row>
        <row r="4">
          <cell r="C4">
            <v>59.270072992700726</v>
          </cell>
        </row>
        <row r="5">
          <cell r="C5">
            <v>64.350064350064358</v>
          </cell>
        </row>
        <row r="10">
          <cell r="C10">
            <v>57.647058823529406</v>
          </cell>
        </row>
        <row r="11">
          <cell r="C11">
            <v>57.885304659498203</v>
          </cell>
        </row>
        <row r="12">
          <cell r="C12">
            <v>63.194444444444443</v>
          </cell>
        </row>
        <row r="13">
          <cell r="C13">
            <v>67.531003382187151</v>
          </cell>
        </row>
        <row r="17">
          <cell r="C17">
            <v>50</v>
          </cell>
        </row>
        <row r="18">
          <cell r="C18">
            <v>59.047619047619023</v>
          </cell>
        </row>
        <row r="19">
          <cell r="C19">
            <v>58.13704496788008</v>
          </cell>
        </row>
        <row r="20">
          <cell r="C20">
            <v>66.500994035785297</v>
          </cell>
        </row>
        <row r="24">
          <cell r="D24">
            <v>30.588235294117645</v>
          </cell>
        </row>
        <row r="25">
          <cell r="D25">
            <v>26.344086021505376</v>
          </cell>
        </row>
        <row r="26">
          <cell r="D26">
            <v>23.888888888888889</v>
          </cell>
        </row>
        <row r="27">
          <cell r="D27">
            <v>20.969560315670801</v>
          </cell>
        </row>
        <row r="31">
          <cell r="D31">
            <v>31.481481481481485</v>
          </cell>
        </row>
        <row r="32">
          <cell r="D32">
            <v>27.61904761904762</v>
          </cell>
        </row>
        <row r="33">
          <cell r="D33">
            <v>26.980728051391857</v>
          </cell>
        </row>
        <row r="34">
          <cell r="D34">
            <v>20.874751491053676</v>
          </cell>
        </row>
        <row r="38">
          <cell r="E38">
            <v>2.7777777777777777</v>
          </cell>
        </row>
        <row r="39">
          <cell r="E39">
            <v>2.8571428571428577</v>
          </cell>
        </row>
        <row r="40">
          <cell r="E40">
            <v>2.7837259100642395</v>
          </cell>
        </row>
        <row r="41">
          <cell r="E41">
            <v>2.9821073558648101</v>
          </cell>
        </row>
      </sheetData>
      <sheetData sheetId="5">
        <row r="3">
          <cell r="C3">
            <v>25</v>
          </cell>
        </row>
        <row r="4">
          <cell r="C4">
            <v>41.463414634146339</v>
          </cell>
        </row>
        <row r="5">
          <cell r="C5">
            <v>52.941176470588232</v>
          </cell>
        </row>
        <row r="6">
          <cell r="C6">
            <v>39.393939393939391</v>
          </cell>
        </row>
        <row r="9">
          <cell r="C9">
            <v>80</v>
          </cell>
        </row>
        <row r="10">
          <cell r="C10">
            <v>40</v>
          </cell>
        </row>
        <row r="11">
          <cell r="C11">
            <v>44.44444444444445</v>
          </cell>
        </row>
        <row r="12">
          <cell r="C12">
            <v>25.714285714285701</v>
          </cell>
        </row>
        <row r="16">
          <cell r="C16">
            <v>55.55555555555555</v>
          </cell>
        </row>
        <row r="17">
          <cell r="C17">
            <v>48.780487804878049</v>
          </cell>
        </row>
        <row r="18">
          <cell r="C18">
            <v>28.571428571428562</v>
          </cell>
        </row>
        <row r="19">
          <cell r="C19">
            <v>37.5</v>
          </cell>
        </row>
        <row r="22">
          <cell r="D22">
            <v>20</v>
          </cell>
        </row>
        <row r="23">
          <cell r="D23">
            <v>31.428571428571423</v>
          </cell>
        </row>
        <row r="24">
          <cell r="D24">
            <v>44.44444444444445</v>
          </cell>
        </row>
        <row r="25">
          <cell r="D25">
            <v>60</v>
          </cell>
        </row>
        <row r="29">
          <cell r="D29">
            <v>22.222222222222225</v>
          </cell>
        </row>
        <row r="30">
          <cell r="D30">
            <v>36.585365853658544</v>
          </cell>
        </row>
        <row r="31">
          <cell r="D31">
            <v>46.428571428571445</v>
          </cell>
        </row>
        <row r="32">
          <cell r="D32">
            <v>27.500000000000007</v>
          </cell>
        </row>
        <row r="36">
          <cell r="E36">
            <v>11.111111111111112</v>
          </cell>
        </row>
        <row r="37">
          <cell r="E37">
            <v>7.3170731707317058</v>
          </cell>
        </row>
        <row r="38">
          <cell r="E38">
            <v>10.714285714285712</v>
          </cell>
        </row>
        <row r="39">
          <cell r="E39">
            <v>12.5</v>
          </cell>
        </row>
      </sheetData>
      <sheetData sheetId="6">
        <row r="3">
          <cell r="C3">
            <v>56.043956043956058</v>
          </cell>
        </row>
        <row r="4">
          <cell r="C4">
            <v>61.915367483296208</v>
          </cell>
        </row>
        <row r="5">
          <cell r="C5">
            <v>64.6875</v>
          </cell>
        </row>
        <row r="6">
          <cell r="C6">
            <v>58.196721311475407</v>
          </cell>
        </row>
        <row r="10">
          <cell r="C10">
            <v>47.826086956521742</v>
          </cell>
        </row>
        <row r="11">
          <cell r="C11">
            <v>56.512141280353191</v>
          </cell>
        </row>
        <row r="12">
          <cell r="C12">
            <v>60.526315789473678</v>
          </cell>
        </row>
        <row r="13">
          <cell r="C13">
            <v>59.807073954983935</v>
          </cell>
        </row>
        <row r="17">
          <cell r="C17">
            <v>42.666666666666679</v>
          </cell>
        </row>
        <row r="18">
          <cell r="C18">
            <v>44.60431654676259</v>
          </cell>
        </row>
        <row r="19">
          <cell r="C19">
            <v>56.697819314641734</v>
          </cell>
        </row>
        <row r="20">
          <cell r="C20">
            <v>46.94656488549618</v>
          </cell>
        </row>
        <row r="24">
          <cell r="D24">
            <v>21.739130434782609</v>
          </cell>
        </row>
        <row r="25">
          <cell r="D25">
            <v>25.827814569536418</v>
          </cell>
        </row>
        <row r="26">
          <cell r="D26">
            <v>21.052631578947363</v>
          </cell>
        </row>
        <row r="27">
          <cell r="D27">
            <v>22.829581993569125</v>
          </cell>
        </row>
        <row r="31">
          <cell r="D31">
            <v>32</v>
          </cell>
        </row>
        <row r="32">
          <cell r="D32">
            <v>31.414868105515598</v>
          </cell>
        </row>
        <row r="33">
          <cell r="D33">
            <v>26.479750778816197</v>
          </cell>
        </row>
        <row r="34">
          <cell r="D34">
            <v>32.824427480916029</v>
          </cell>
        </row>
        <row r="38">
          <cell r="E38">
            <v>6.6666666666666687</v>
          </cell>
        </row>
        <row r="39">
          <cell r="E39">
            <v>5.5155875299760195</v>
          </cell>
        </row>
        <row r="40">
          <cell r="E40">
            <v>4.3613707165109021</v>
          </cell>
        </row>
        <row r="41">
          <cell r="E41">
            <v>5.7251908396946556</v>
          </cell>
        </row>
      </sheetData>
      <sheetData sheetId="7">
        <row r="3">
          <cell r="C3">
            <v>25</v>
          </cell>
        </row>
        <row r="4">
          <cell r="C4">
            <v>35.635359116022101</v>
          </cell>
        </row>
        <row r="5">
          <cell r="C5">
            <v>35.043804755944947</v>
          </cell>
        </row>
        <row r="6">
          <cell r="C6">
            <v>35.765379113018597</v>
          </cell>
        </row>
        <row r="10">
          <cell r="C10">
            <v>28.16901408450704</v>
          </cell>
        </row>
        <row r="11">
          <cell r="C11">
            <v>30.670103092783499</v>
          </cell>
        </row>
        <row r="12">
          <cell r="C12">
            <v>33.503184713375802</v>
          </cell>
        </row>
        <row r="13">
          <cell r="C13">
            <v>35.187424425634823</v>
          </cell>
        </row>
        <row r="17">
          <cell r="C17">
            <v>30.232558139534881</v>
          </cell>
        </row>
        <row r="18">
          <cell r="C18">
            <v>34.53947368421052</v>
          </cell>
        </row>
        <row r="19">
          <cell r="C19">
            <v>37.903225806451609</v>
          </cell>
        </row>
        <row r="20">
          <cell r="C20">
            <v>38.888888888888893</v>
          </cell>
        </row>
        <row r="24">
          <cell r="D24">
            <v>35.211267605633793</v>
          </cell>
        </row>
        <row r="25">
          <cell r="D25">
            <v>39.690721649484551</v>
          </cell>
        </row>
        <row r="26">
          <cell r="D26">
            <v>42.92993630573249</v>
          </cell>
        </row>
        <row r="27">
          <cell r="D27">
            <v>41.112454655380894</v>
          </cell>
        </row>
        <row r="31">
          <cell r="D31">
            <v>32.558139534883722</v>
          </cell>
        </row>
        <row r="32">
          <cell r="D32">
            <v>39.144736842105274</v>
          </cell>
        </row>
        <row r="33">
          <cell r="D33">
            <v>39.381720430107528</v>
          </cell>
        </row>
        <row r="34">
          <cell r="D34">
            <v>37.687687687687685</v>
          </cell>
        </row>
        <row r="38">
          <cell r="E38">
            <v>20.930232558139537</v>
          </cell>
        </row>
        <row r="39">
          <cell r="E39">
            <v>8.8815789473684195</v>
          </cell>
        </row>
        <row r="40">
          <cell r="E40">
            <v>9.6774193548387117</v>
          </cell>
        </row>
        <row r="41">
          <cell r="E41">
            <v>11.111111111111112</v>
          </cell>
        </row>
      </sheetData>
      <sheetData sheetId="8">
        <row r="3">
          <cell r="C3">
            <v>56.862745098039234</v>
          </cell>
        </row>
        <row r="4">
          <cell r="C4">
            <v>61.417322834645681</v>
          </cell>
        </row>
        <row r="5">
          <cell r="C5">
            <v>58.899676375404546</v>
          </cell>
        </row>
        <row r="6">
          <cell r="C6">
            <v>67.666666666666643</v>
          </cell>
        </row>
        <row r="10">
          <cell r="C10">
            <v>60</v>
          </cell>
        </row>
        <row r="11">
          <cell r="C11">
            <v>69.293478260869577</v>
          </cell>
        </row>
        <row r="12">
          <cell r="C12">
            <v>64.765100671140942</v>
          </cell>
        </row>
        <row r="13">
          <cell r="C13">
            <v>69.020866773675777</v>
          </cell>
        </row>
        <row r="17">
          <cell r="C17">
            <v>48.571428571428555</v>
          </cell>
        </row>
        <row r="18">
          <cell r="C18">
            <v>66.849315068493155</v>
          </cell>
        </row>
        <row r="19">
          <cell r="C19">
            <v>64.610389610389603</v>
          </cell>
        </row>
        <row r="20">
          <cell r="C20">
            <v>72.143774069319647</v>
          </cell>
        </row>
        <row r="24">
          <cell r="D24">
            <v>16</v>
          </cell>
        </row>
        <row r="25">
          <cell r="D25">
            <v>15.489130434782604</v>
          </cell>
        </row>
        <row r="26">
          <cell r="D26">
            <v>18.791946308724835</v>
          </cell>
        </row>
        <row r="27">
          <cell r="D27">
            <v>18.459069020866764</v>
          </cell>
        </row>
        <row r="31">
          <cell r="D31">
            <v>31.428571428571423</v>
          </cell>
        </row>
        <row r="32">
          <cell r="D32">
            <v>16.986301369863011</v>
          </cell>
        </row>
        <row r="33">
          <cell r="D33">
            <v>21.103896103896101</v>
          </cell>
        </row>
        <row r="34">
          <cell r="D34">
            <v>16.046213093709888</v>
          </cell>
        </row>
        <row r="38">
          <cell r="E38">
            <v>5.7142857142857153</v>
          </cell>
        </row>
        <row r="39">
          <cell r="E39">
            <v>3.2876712328767117</v>
          </cell>
        </row>
        <row r="40">
          <cell r="E40">
            <v>2.2727272727272729</v>
          </cell>
        </row>
        <row r="41">
          <cell r="E41">
            <v>2.8241335044929392</v>
          </cell>
        </row>
      </sheetData>
      <sheetData sheetId="9">
        <row r="3">
          <cell r="C3">
            <v>23.255813953488367</v>
          </cell>
        </row>
        <row r="4">
          <cell r="C4">
            <v>54.681647940074917</v>
          </cell>
        </row>
        <row r="5">
          <cell r="C5">
            <v>56.172839506172835</v>
          </cell>
        </row>
        <row r="6">
          <cell r="C6">
            <v>62.08251473477408</v>
          </cell>
        </row>
        <row r="10">
          <cell r="C10">
            <v>51.351351351351312</v>
          </cell>
        </row>
        <row r="11">
          <cell r="C11">
            <v>40.074906367041201</v>
          </cell>
        </row>
        <row r="12">
          <cell r="C12">
            <v>53.896103896103888</v>
          </cell>
        </row>
        <row r="13">
          <cell r="C13">
            <v>56.158663883089751</v>
          </cell>
        </row>
        <row r="17">
          <cell r="C17">
            <v>54.54545454545454</v>
          </cell>
        </row>
        <row r="18">
          <cell r="C18">
            <v>49.337748344370873</v>
          </cell>
        </row>
        <row r="19">
          <cell r="C19">
            <v>47.945205479452042</v>
          </cell>
        </row>
        <row r="20">
          <cell r="C20">
            <v>56.042031523642713</v>
          </cell>
        </row>
        <row r="24">
          <cell r="D24">
            <v>32.432432432432442</v>
          </cell>
        </row>
        <row r="25">
          <cell r="D25">
            <v>34.831460674157313</v>
          </cell>
        </row>
        <row r="26">
          <cell r="D26">
            <v>25.324675324675322</v>
          </cell>
        </row>
        <row r="27">
          <cell r="D27">
            <v>27.348643006263046</v>
          </cell>
        </row>
        <row r="31">
          <cell r="D31">
            <v>20.454545454545457</v>
          </cell>
        </row>
        <row r="32">
          <cell r="D32">
            <v>33.11258278145695</v>
          </cell>
        </row>
        <row r="33">
          <cell r="D33">
            <v>29.223744292237445</v>
          </cell>
        </row>
        <row r="34">
          <cell r="D34">
            <v>28.196147110332738</v>
          </cell>
        </row>
        <row r="38">
          <cell r="E38">
            <v>6.8181818181818175</v>
          </cell>
        </row>
        <row r="39">
          <cell r="E39">
            <v>4.6357615894039714</v>
          </cell>
        </row>
        <row r="40">
          <cell r="E40">
            <v>6.392694063926939</v>
          </cell>
        </row>
        <row r="41">
          <cell r="E41">
            <v>3.6777583187390528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FreshmanCampus01"/>
      <sheetName val="PFreshmanCampus03"/>
      <sheetName val="PFreshmanCampus09"/>
      <sheetName val="PFreshmanCampus04"/>
      <sheetName val="PFreshmanCampus10"/>
      <sheetName val="PFreshmanCampus05"/>
      <sheetName val="PFreshmanCampus06"/>
      <sheetName val="PFreshmanCampus08"/>
      <sheetName val="PFreshmanCampus07"/>
      <sheetName val="PFreshmanCampus00"/>
    </sheetNames>
    <sheetDataSet>
      <sheetData sheetId="0">
        <row r="2">
          <cell r="C2">
            <v>79.263157894736864</v>
          </cell>
        </row>
        <row r="3">
          <cell r="C3">
            <v>64.067278287461761</v>
          </cell>
        </row>
        <row r="4">
          <cell r="C4">
            <v>79.146615335258247</v>
          </cell>
        </row>
        <row r="5">
          <cell r="C5">
            <v>67.835365853658516</v>
          </cell>
        </row>
        <row r="6">
          <cell r="C6">
            <v>80.512450378924555</v>
          </cell>
        </row>
        <row r="7">
          <cell r="C7">
            <v>67.296072507552879</v>
          </cell>
        </row>
        <row r="8">
          <cell r="D8">
            <v>9.8492139878087919</v>
          </cell>
        </row>
        <row r="9">
          <cell r="D9">
            <v>19.131097560975611</v>
          </cell>
        </row>
        <row r="10">
          <cell r="D10">
            <v>10.176831468783831</v>
          </cell>
        </row>
        <row r="11">
          <cell r="D11">
            <v>19.788519637462233</v>
          </cell>
        </row>
        <row r="12">
          <cell r="E12">
            <v>2.0570191266690725</v>
          </cell>
        </row>
        <row r="13">
          <cell r="E13">
            <v>2.8700906344410879</v>
          </cell>
        </row>
      </sheetData>
      <sheetData sheetId="1">
        <row r="2">
          <cell r="C2">
            <v>65.670137722539479</v>
          </cell>
        </row>
        <row r="3">
          <cell r="C3">
            <v>54.549549549549553</v>
          </cell>
        </row>
        <row r="4">
          <cell r="C4">
            <v>65.483734685255598</v>
          </cell>
        </row>
        <row r="5">
          <cell r="C5">
            <v>50.665521683125796</v>
          </cell>
        </row>
        <row r="6">
          <cell r="C6">
            <v>63.217905405405403</v>
          </cell>
        </row>
        <row r="7">
          <cell r="C7">
            <v>45.91549295774648</v>
          </cell>
        </row>
        <row r="8">
          <cell r="D8">
            <v>19.940853400929445</v>
          </cell>
        </row>
        <row r="9">
          <cell r="D9">
            <v>29.154143409188499</v>
          </cell>
        </row>
        <row r="10">
          <cell r="D10">
            <v>21.241554054054049</v>
          </cell>
        </row>
        <row r="11">
          <cell r="D11">
            <v>31.830985915492967</v>
          </cell>
        </row>
        <row r="12">
          <cell r="E12">
            <v>3.2094594594594574</v>
          </cell>
        </row>
        <row r="13">
          <cell r="E13">
            <v>3.9906103286384966</v>
          </cell>
        </row>
      </sheetData>
      <sheetData sheetId="2">
        <row r="2">
          <cell r="C2">
            <v>71.428571428571445</v>
          </cell>
        </row>
        <row r="3">
          <cell r="C3">
            <v>64.872834500552884</v>
          </cell>
        </row>
        <row r="4">
          <cell r="C4">
            <v>74.185765983112191</v>
          </cell>
        </row>
        <row r="5">
          <cell r="C5">
            <v>67.417876241405665</v>
          </cell>
        </row>
        <row r="6">
          <cell r="C6">
            <v>74.793046357615893</v>
          </cell>
        </row>
        <row r="7">
          <cell r="C7">
            <v>68.142929038751888</v>
          </cell>
        </row>
        <row r="8">
          <cell r="D8">
            <v>11.137917169280257</v>
          </cell>
        </row>
        <row r="9">
          <cell r="D9">
            <v>14.935064935064938</v>
          </cell>
        </row>
        <row r="10">
          <cell r="D10">
            <v>12.417218543046358</v>
          </cell>
        </row>
        <row r="11">
          <cell r="D11">
            <v>17.161550075490684</v>
          </cell>
        </row>
        <row r="13">
          <cell r="E13">
            <v>1.6607951685958731</v>
          </cell>
        </row>
      </sheetData>
      <sheetData sheetId="3">
        <row r="2">
          <cell r="C2">
            <v>79.156327543424354</v>
          </cell>
        </row>
        <row r="3">
          <cell r="C3">
            <v>69.828456104944522</v>
          </cell>
        </row>
        <row r="4">
          <cell r="C4">
            <v>76.751241036955335</v>
          </cell>
        </row>
        <row r="5">
          <cell r="C5">
            <v>67.305061559507507</v>
          </cell>
        </row>
        <row r="6">
          <cell r="C6">
            <v>76.458186929023185</v>
          </cell>
        </row>
        <row r="7">
          <cell r="C7">
            <v>67.377877596855697</v>
          </cell>
        </row>
        <row r="8">
          <cell r="D8">
            <v>12.741312741312742</v>
          </cell>
        </row>
        <row r="9">
          <cell r="D9">
            <v>16.05107159142727</v>
          </cell>
        </row>
        <row r="10">
          <cell r="D10">
            <v>13.387210119465918</v>
          </cell>
        </row>
        <row r="11">
          <cell r="D11">
            <v>18.528916339135314</v>
          </cell>
        </row>
        <row r="12">
          <cell r="E12">
            <v>1.3703443429374562</v>
          </cell>
        </row>
        <row r="13">
          <cell r="E13">
            <v>1.6844469399213924</v>
          </cell>
        </row>
      </sheetData>
      <sheetData sheetId="4">
        <row r="2">
          <cell r="C2">
            <v>41.036717062634999</v>
          </cell>
        </row>
        <row r="3">
          <cell r="C3">
            <v>38.763493621197263</v>
          </cell>
        </row>
        <row r="4">
          <cell r="C4">
            <v>38.229376257545255</v>
          </cell>
        </row>
        <row r="5">
          <cell r="C5">
            <v>32.226980728051394</v>
          </cell>
        </row>
        <row r="6">
          <cell r="C6">
            <v>41.402714932126706</v>
          </cell>
        </row>
        <row r="7">
          <cell r="C7">
            <v>37.274774774774784</v>
          </cell>
        </row>
        <row r="8">
          <cell r="D8">
            <v>28.16901408450704</v>
          </cell>
        </row>
        <row r="9">
          <cell r="D9">
            <v>28.479657387580303</v>
          </cell>
        </row>
        <row r="10">
          <cell r="D10">
            <v>25.113122171945701</v>
          </cell>
        </row>
        <row r="11">
          <cell r="D11">
            <v>27.139639639639643</v>
          </cell>
        </row>
        <row r="12">
          <cell r="E12">
            <v>3.6199095022624448</v>
          </cell>
        </row>
        <row r="13">
          <cell r="E13">
            <v>4.2792792792792804</v>
          </cell>
        </row>
      </sheetData>
      <sheetData sheetId="5">
        <row r="2">
          <cell r="C2">
            <v>58.428475486903949</v>
          </cell>
        </row>
        <row r="3">
          <cell r="C3">
            <v>56.182037857430515</v>
          </cell>
        </row>
        <row r="4">
          <cell r="C4">
            <v>58.742949234488307</v>
          </cell>
        </row>
        <row r="5">
          <cell r="C5">
            <v>52.886641382216617</v>
          </cell>
        </row>
        <row r="6">
          <cell r="C6">
            <v>49.709114414996769</v>
          </cell>
        </row>
        <row r="7">
          <cell r="C7">
            <v>47.427371368568437</v>
          </cell>
        </row>
        <row r="8">
          <cell r="D8">
            <v>16.680096696212729</v>
          </cell>
        </row>
        <row r="9">
          <cell r="D9">
            <v>21.828908554572262</v>
          </cell>
        </row>
        <row r="10">
          <cell r="D10">
            <v>21.978021978021971</v>
          </cell>
        </row>
        <row r="11">
          <cell r="D11">
            <v>25.236261813090653</v>
          </cell>
        </row>
        <row r="12">
          <cell r="E12">
            <v>3.3613445378151243</v>
          </cell>
        </row>
        <row r="13">
          <cell r="E13">
            <v>3.2551627581379079</v>
          </cell>
        </row>
      </sheetData>
      <sheetData sheetId="6">
        <row r="2">
          <cell r="C2">
            <v>64.330326162387209</v>
          </cell>
        </row>
        <row r="3">
          <cell r="C3">
            <v>57.573964497041395</v>
          </cell>
        </row>
        <row r="4">
          <cell r="C4">
            <v>62.454434993924686</v>
          </cell>
        </row>
        <row r="5">
          <cell r="C5">
            <v>49.330357142857153</v>
          </cell>
        </row>
        <row r="6">
          <cell r="C6">
            <v>65.163043478260875</v>
          </cell>
        </row>
        <row r="7">
          <cell r="C7">
            <v>53.94486692015208</v>
          </cell>
        </row>
        <row r="8">
          <cell r="D8">
            <v>19.2588092345079</v>
          </cell>
        </row>
        <row r="9">
          <cell r="D9">
            <v>29.520089285714278</v>
          </cell>
        </row>
        <row r="10">
          <cell r="D10">
            <v>21.630434782608699</v>
          </cell>
        </row>
        <row r="11">
          <cell r="D11">
            <v>27.661596958174904</v>
          </cell>
        </row>
        <row r="12">
          <cell r="E12">
            <v>2.4456521739130435</v>
          </cell>
        </row>
        <row r="13">
          <cell r="E13">
            <v>4.8479087452471488</v>
          </cell>
        </row>
      </sheetData>
      <sheetData sheetId="7">
        <row r="2">
          <cell r="C2">
            <v>72.694895132568263</v>
          </cell>
        </row>
        <row r="3">
          <cell r="C3">
            <v>64.153498871331806</v>
          </cell>
        </row>
        <row r="4">
          <cell r="C4">
            <v>72.128975265017658</v>
          </cell>
        </row>
        <row r="5">
          <cell r="C5">
            <v>65.153172866520805</v>
          </cell>
        </row>
        <row r="6">
          <cell r="C6">
            <v>73.052536231884062</v>
          </cell>
        </row>
        <row r="7">
          <cell r="C7">
            <v>64.588859416445615</v>
          </cell>
        </row>
        <row r="8">
          <cell r="D8">
            <v>9.584805653710248</v>
          </cell>
        </row>
        <row r="9">
          <cell r="D9">
            <v>13.347921225382938</v>
          </cell>
        </row>
        <row r="10">
          <cell r="D10">
            <v>9.8278985507246386</v>
          </cell>
        </row>
        <row r="11">
          <cell r="D11">
            <v>14.058355437665782</v>
          </cell>
        </row>
        <row r="12">
          <cell r="E12">
            <v>1.8115942028985503</v>
          </cell>
        </row>
        <row r="13">
          <cell r="E13">
            <v>2.8514588859416441</v>
          </cell>
        </row>
      </sheetData>
      <sheetData sheetId="8">
        <row r="2">
          <cell r="C2">
            <v>56.148770245950793</v>
          </cell>
        </row>
        <row r="3">
          <cell r="C3">
            <v>45.631970260223049</v>
          </cell>
        </row>
        <row r="4">
          <cell r="C4">
            <v>59.249329758713138</v>
          </cell>
        </row>
        <row r="5">
          <cell r="C5">
            <v>48.5632183908046</v>
          </cell>
        </row>
        <row r="6">
          <cell r="C6">
            <v>57.624113475177289</v>
          </cell>
        </row>
        <row r="7">
          <cell r="C7">
            <v>47.765890497168037</v>
          </cell>
        </row>
        <row r="8">
          <cell r="D8">
            <v>18.766756032171589</v>
          </cell>
        </row>
        <row r="9">
          <cell r="D9">
            <v>25.689655172413794</v>
          </cell>
        </row>
        <row r="10">
          <cell r="D10">
            <v>20.271867612293136</v>
          </cell>
        </row>
        <row r="11">
          <cell r="D11">
            <v>26.746381371932038</v>
          </cell>
        </row>
        <row r="12">
          <cell r="E12">
            <v>2.4231678486997636</v>
          </cell>
        </row>
        <row r="13">
          <cell r="E13">
            <v>4.6570169918187556</v>
          </cell>
        </row>
      </sheetData>
      <sheetData sheetId="9">
        <row r="2">
          <cell r="C2">
            <v>69.367380243832216</v>
          </cell>
        </row>
        <row r="3">
          <cell r="C3">
            <v>58.255539309414004</v>
          </cell>
        </row>
        <row r="4">
          <cell r="C4">
            <v>69.754055468341178</v>
          </cell>
        </row>
        <row r="5">
          <cell r="C5">
            <v>57.17039546702496</v>
          </cell>
        </row>
        <row r="6">
          <cell r="C6">
            <v>68.670711527854394</v>
          </cell>
        </row>
        <row r="7">
          <cell r="C7">
            <v>55.523255813953504</v>
          </cell>
        </row>
        <row r="8">
          <cell r="D8">
            <v>14.385138670852957</v>
          </cell>
        </row>
        <row r="9">
          <cell r="D9">
            <v>21.479058356212398</v>
          </cell>
        </row>
        <row r="10">
          <cell r="D10">
            <v>15.857694429123002</v>
          </cell>
        </row>
        <row r="11">
          <cell r="D11">
            <v>23.453735774369122</v>
          </cell>
        </row>
        <row r="12">
          <cell r="E12">
            <v>2.2228350799779375</v>
          </cell>
        </row>
        <row r="13">
          <cell r="E13">
            <v>3.3151904997525978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ranCampus01"/>
      <sheetName val="PTranCampus03"/>
      <sheetName val="PTranCampus09"/>
      <sheetName val="PTranCampus04"/>
      <sheetName val="PTranCampus10"/>
      <sheetName val="PTranCampus05"/>
      <sheetName val="PTranCampus06"/>
      <sheetName val="PTranCampus08"/>
      <sheetName val="PTranCampus07"/>
      <sheetName val="PTranCampus00"/>
    </sheetNames>
    <sheetDataSet>
      <sheetData sheetId="0">
        <row r="2">
          <cell r="C2">
            <v>67.536231884057997</v>
          </cell>
        </row>
        <row r="3">
          <cell r="C3">
            <v>53.79803395889185</v>
          </cell>
        </row>
        <row r="4">
          <cell r="C4">
            <v>70.577281191806321</v>
          </cell>
        </row>
        <row r="5">
          <cell r="C5">
            <v>51.933216168717045</v>
          </cell>
        </row>
        <row r="6">
          <cell r="C6">
            <v>67.54563894523325</v>
          </cell>
        </row>
        <row r="7">
          <cell r="C7">
            <v>52.086956521739125</v>
          </cell>
        </row>
        <row r="8">
          <cell r="D8">
            <v>20.577281191806328</v>
          </cell>
        </row>
        <row r="9">
          <cell r="D9">
            <v>34.710017574692444</v>
          </cell>
        </row>
        <row r="10">
          <cell r="D10">
            <v>22.109533468559839</v>
          </cell>
        </row>
        <row r="11">
          <cell r="D11">
            <v>35.217391304347828</v>
          </cell>
        </row>
        <row r="12">
          <cell r="E12">
            <v>2.332657200811358</v>
          </cell>
        </row>
        <row r="13">
          <cell r="E13">
            <v>4.1739130434782625</v>
          </cell>
        </row>
      </sheetData>
      <sheetData sheetId="1">
        <row r="2">
          <cell r="C2">
            <v>60.357142857142847</v>
          </cell>
        </row>
        <row r="3">
          <cell r="C3">
            <v>45.942790426152953</v>
          </cell>
        </row>
        <row r="4">
          <cell r="C4">
            <v>59.658246656760795</v>
          </cell>
        </row>
        <row r="5">
          <cell r="C5">
            <v>48.141695702671321</v>
          </cell>
        </row>
        <row r="6">
          <cell r="C6">
            <v>56.938937351308482</v>
          </cell>
        </row>
        <row r="7">
          <cell r="C7">
            <v>48.803526448362739</v>
          </cell>
        </row>
        <row r="8">
          <cell r="D8">
            <v>24.739970282317977</v>
          </cell>
        </row>
        <row r="9">
          <cell r="D9">
            <v>32.868757259001164</v>
          </cell>
        </row>
        <row r="10">
          <cell r="D10">
            <v>26.011102299762101</v>
          </cell>
        </row>
        <row r="11">
          <cell r="D11">
            <v>32.808564231738039</v>
          </cell>
        </row>
        <row r="12">
          <cell r="E12">
            <v>3.8858049167327513</v>
          </cell>
        </row>
        <row r="13">
          <cell r="E13">
            <v>6.7380352644836234</v>
          </cell>
        </row>
      </sheetData>
      <sheetData sheetId="2">
        <row r="2">
          <cell r="C2">
            <v>57.482185273159139</v>
          </cell>
        </row>
        <row r="3">
          <cell r="C3">
            <v>46.212765957446813</v>
          </cell>
        </row>
        <row r="4">
          <cell r="C4">
            <v>59.227985524728602</v>
          </cell>
        </row>
        <row r="5">
          <cell r="C5">
            <v>48.135299219427587</v>
          </cell>
        </row>
        <row r="6">
          <cell r="C6">
            <v>64.073550212164079</v>
          </cell>
        </row>
        <row r="7">
          <cell r="C7">
            <v>49.083503054989812</v>
          </cell>
        </row>
        <row r="8">
          <cell r="D8">
            <v>28.82991556091676</v>
          </cell>
        </row>
        <row r="9">
          <cell r="D9">
            <v>38.768430182133557</v>
          </cell>
        </row>
        <row r="10">
          <cell r="D10">
            <v>23.055162659123056</v>
          </cell>
        </row>
        <row r="11">
          <cell r="D11">
            <v>36.863543788187378</v>
          </cell>
        </row>
        <row r="12">
          <cell r="E12">
            <v>2.4045261669024045</v>
          </cell>
        </row>
        <row r="13">
          <cell r="E13">
            <v>3.9714867617107936</v>
          </cell>
        </row>
      </sheetData>
      <sheetData sheetId="3">
        <row r="2">
          <cell r="C2">
            <v>70.103092783505133</v>
          </cell>
        </row>
        <row r="3">
          <cell r="C3">
            <v>59.892729439809308</v>
          </cell>
        </row>
        <row r="4">
          <cell r="C4">
            <v>70.526315789473685</v>
          </cell>
        </row>
        <row r="5">
          <cell r="C5">
            <v>59.160028964518453</v>
          </cell>
        </row>
        <row r="6">
          <cell r="C6">
            <v>66.309444072337556</v>
          </cell>
        </row>
        <row r="7">
          <cell r="C7">
            <v>55.669481302774415</v>
          </cell>
        </row>
        <row r="8">
          <cell r="D8">
            <v>18.456140350877195</v>
          </cell>
        </row>
        <row r="9">
          <cell r="D9">
            <v>26.430123099203488</v>
          </cell>
        </row>
        <row r="10">
          <cell r="D10">
            <v>20.830542531815141</v>
          </cell>
        </row>
        <row r="11">
          <cell r="D11">
            <v>28.226779252110983</v>
          </cell>
        </row>
        <row r="12">
          <cell r="E12">
            <v>2.6791694574681855</v>
          </cell>
        </row>
        <row r="13">
          <cell r="E13">
            <v>3.0156815440289497</v>
          </cell>
        </row>
      </sheetData>
      <sheetData sheetId="4">
        <row r="2">
          <cell r="C2">
            <v>50</v>
          </cell>
        </row>
        <row r="3">
          <cell r="C3">
            <v>36.363636363636367</v>
          </cell>
        </row>
        <row r="4">
          <cell r="C4">
            <v>52.173913043478258</v>
          </cell>
        </row>
        <row r="5">
          <cell r="C5">
            <v>36.25</v>
          </cell>
        </row>
        <row r="6">
          <cell r="C6">
            <v>39.393939393939391</v>
          </cell>
        </row>
        <row r="7">
          <cell r="C7">
            <v>39.583333333333321</v>
          </cell>
        </row>
        <row r="8">
          <cell r="D8">
            <v>21.739130434782609</v>
          </cell>
        </row>
        <row r="9">
          <cell r="D9">
            <v>47.5</v>
          </cell>
        </row>
        <row r="10">
          <cell r="D10">
            <v>30.303030303030305</v>
          </cell>
        </row>
        <row r="11">
          <cell r="D11">
            <v>37.5</v>
          </cell>
        </row>
        <row r="12">
          <cell r="E12">
            <v>9.0909090909090917</v>
          </cell>
        </row>
        <row r="13">
          <cell r="E13">
            <v>11.45833333333333</v>
          </cell>
        </row>
      </sheetData>
      <sheetData sheetId="5">
        <row r="2">
          <cell r="C2">
            <v>64.339152119700756</v>
          </cell>
        </row>
        <row r="3">
          <cell r="C3">
            <v>60.755148741418765</v>
          </cell>
        </row>
        <row r="4">
          <cell r="C4">
            <v>65.525672371638123</v>
          </cell>
        </row>
        <row r="5">
          <cell r="C5">
            <v>55.242390078917694</v>
          </cell>
        </row>
        <row r="6">
          <cell r="C6">
            <v>56.951871657754012</v>
          </cell>
        </row>
        <row r="7">
          <cell r="C7">
            <v>47.093712930011876</v>
          </cell>
        </row>
        <row r="8">
          <cell r="D8">
            <v>18.82640586797066</v>
          </cell>
        </row>
        <row r="9">
          <cell r="D9">
            <v>25.479143179255921</v>
          </cell>
        </row>
        <row r="10">
          <cell r="D10">
            <v>25.668449197860966</v>
          </cell>
        </row>
        <row r="11">
          <cell r="D11">
            <v>30.604982206405698</v>
          </cell>
        </row>
        <row r="12">
          <cell r="E12">
            <v>4.0106951871657754</v>
          </cell>
        </row>
        <row r="13">
          <cell r="E13">
            <v>5.6939501779359425</v>
          </cell>
        </row>
      </sheetData>
      <sheetData sheetId="6">
        <row r="2">
          <cell r="C2">
            <v>49.759229534510439</v>
          </cell>
        </row>
        <row r="3">
          <cell r="C3">
            <v>30.833333333333339</v>
          </cell>
        </row>
        <row r="4">
          <cell r="C4">
            <v>46.423248882265277</v>
          </cell>
        </row>
        <row r="5">
          <cell r="C5">
            <v>27.952167414050823</v>
          </cell>
        </row>
        <row r="6">
          <cell r="C6">
            <v>48.369058713886297</v>
          </cell>
        </row>
        <row r="7">
          <cell r="C7">
            <v>32.979664014146778</v>
          </cell>
        </row>
        <row r="8">
          <cell r="D8">
            <v>33.75558867362146</v>
          </cell>
        </row>
        <row r="9">
          <cell r="D9">
            <v>43.871449925261572</v>
          </cell>
        </row>
        <row r="10">
          <cell r="D10">
            <v>32.898415657036338</v>
          </cell>
        </row>
        <row r="11">
          <cell r="D11">
            <v>39.080459770114942</v>
          </cell>
        </row>
        <row r="12">
          <cell r="E12">
            <v>6.1509785647716644</v>
          </cell>
        </row>
        <row r="13">
          <cell r="E13">
            <v>12.37842617152962</v>
          </cell>
        </row>
      </sheetData>
      <sheetData sheetId="7">
        <row r="2">
          <cell r="C2">
            <v>69.151376146788976</v>
          </cell>
        </row>
        <row r="3">
          <cell r="C3">
            <v>59.666203059805284</v>
          </cell>
        </row>
        <row r="4">
          <cell r="C4">
            <v>71.645569620253156</v>
          </cell>
        </row>
        <row r="5">
          <cell r="C5">
            <v>64.295874822190612</v>
          </cell>
        </row>
        <row r="6">
          <cell r="C6">
            <v>72.62569832402238</v>
          </cell>
        </row>
        <row r="7">
          <cell r="C7">
            <v>64.417989417989403</v>
          </cell>
        </row>
        <row r="8">
          <cell r="D8">
            <v>15.696202531645572</v>
          </cell>
        </row>
        <row r="9">
          <cell r="D9">
            <v>20.056899004267425</v>
          </cell>
        </row>
        <row r="10">
          <cell r="D10">
            <v>15.418994413407821</v>
          </cell>
        </row>
        <row r="11">
          <cell r="D11">
            <v>19.841269841269849</v>
          </cell>
        </row>
        <row r="12">
          <cell r="E12">
            <v>1.8994413407821222</v>
          </cell>
        </row>
        <row r="13">
          <cell r="E13">
            <v>4.4973544973544959</v>
          </cell>
        </row>
      </sheetData>
      <sheetData sheetId="8">
        <row r="2">
          <cell r="C2">
            <v>65.270935960591117</v>
          </cell>
        </row>
        <row r="3">
          <cell r="C3">
            <v>52.018633540372669</v>
          </cell>
        </row>
        <row r="4">
          <cell r="C4">
            <v>64</v>
          </cell>
        </row>
        <row r="5">
          <cell r="C5">
            <v>44.736842105263158</v>
          </cell>
        </row>
        <row r="6">
          <cell r="C6">
            <v>62.264150943396238</v>
          </cell>
        </row>
        <row r="7">
          <cell r="C7">
            <v>46.896551724137936</v>
          </cell>
        </row>
        <row r="8">
          <cell r="D8">
            <v>21.428571428571423</v>
          </cell>
        </row>
        <row r="9">
          <cell r="D9">
            <v>32.972136222910208</v>
          </cell>
        </row>
        <row r="10">
          <cell r="D10">
            <v>24.528301886792455</v>
          </cell>
        </row>
        <row r="11">
          <cell r="D11">
            <v>32.689655172413794</v>
          </cell>
        </row>
        <row r="12">
          <cell r="E12">
            <v>3.3542976939203362</v>
          </cell>
        </row>
        <row r="13">
          <cell r="E13">
            <v>5.3793103448275845</v>
          </cell>
        </row>
      </sheetData>
      <sheetData sheetId="9">
        <row r="2">
          <cell r="C2">
            <v>62.560166514895258</v>
          </cell>
        </row>
        <row r="3">
          <cell r="C3">
            <v>50.331557778019338</v>
          </cell>
        </row>
        <row r="4">
          <cell r="C4">
            <v>62.598840274117045</v>
          </cell>
        </row>
        <row r="5">
          <cell r="C5">
            <v>48.916887709991158</v>
          </cell>
        </row>
        <row r="6">
          <cell r="C6">
            <v>61.912590765858319</v>
          </cell>
        </row>
        <row r="7">
          <cell r="C7">
            <v>49.434427147496912</v>
          </cell>
        </row>
        <row r="8">
          <cell r="D8">
            <v>23.58987875593041</v>
          </cell>
        </row>
        <row r="9">
          <cell r="D9">
            <v>32.913351016799275</v>
          </cell>
        </row>
        <row r="10">
          <cell r="D10">
            <v>23.756678997122886</v>
          </cell>
        </row>
        <row r="11">
          <cell r="D11">
            <v>32.243252323888449</v>
          </cell>
        </row>
        <row r="12">
          <cell r="E12">
            <v>3.3703247020139746</v>
          </cell>
        </row>
        <row r="13">
          <cell r="E13">
            <v>5.7789226117146395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EDSRetentionV8914"/>
    </sheetNames>
    <sheetDataSet>
      <sheetData sheetId="0">
        <row r="2">
          <cell r="D2">
            <v>0.95968881111509352</v>
          </cell>
        </row>
        <row r="3">
          <cell r="D3">
            <v>0.9138488221201837</v>
          </cell>
        </row>
        <row r="4">
          <cell r="D4">
            <v>0.92957338419565905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EDSRetentionIPEDSUC"/>
    </sheetNames>
    <sheetDataSet>
      <sheetData sheetId="0">
        <row r="2">
          <cell r="D2">
            <v>0.96446326643343772</v>
          </cell>
        </row>
        <row r="3">
          <cell r="D3">
            <v>0.92515475520540236</v>
          </cell>
        </row>
        <row r="4">
          <cell r="D4">
            <v>0.92978252856616295</v>
          </cell>
        </row>
        <row r="5">
          <cell r="D5">
            <v>0.96280201633930118</v>
          </cell>
        </row>
        <row r="6">
          <cell r="D6">
            <v>0.83914728682170547</v>
          </cell>
        </row>
        <row r="7">
          <cell r="D7">
            <v>0.9101333957406974</v>
          </cell>
        </row>
        <row r="8">
          <cell r="D8">
            <v>0.94687563606757585</v>
          </cell>
        </row>
        <row r="10">
          <cell r="D10">
            <v>0.92910052910052909</v>
          </cell>
        </row>
        <row r="11">
          <cell r="D11">
            <v>0.87534212490669316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workbookViewId="0">
      <selection sqref="A1:O7"/>
    </sheetView>
  </sheetViews>
  <sheetFormatPr defaultRowHeight="15" x14ac:dyDescent="0.25"/>
  <cols>
    <col min="1" max="1" width="9.140625" customWidth="1"/>
  </cols>
  <sheetData>
    <row r="1" spans="1:15" x14ac:dyDescent="0.25">
      <c r="A1" s="102"/>
      <c r="B1" s="102"/>
      <c r="C1" s="102"/>
      <c r="D1" s="102"/>
      <c r="E1" s="102"/>
      <c r="F1" s="102"/>
      <c r="G1" s="102"/>
      <c r="H1" s="102"/>
      <c r="I1" s="102"/>
      <c r="J1" s="102"/>
      <c r="K1" s="102"/>
      <c r="L1" s="102"/>
      <c r="M1" s="102"/>
      <c r="N1" s="102"/>
      <c r="O1" s="102"/>
    </row>
    <row r="2" spans="1:15" x14ac:dyDescent="0.25">
      <c r="A2" s="102"/>
      <c r="B2" s="102"/>
      <c r="C2" s="102"/>
      <c r="D2" s="102"/>
      <c r="E2" s="102"/>
      <c r="F2" s="102"/>
      <c r="G2" s="102"/>
      <c r="H2" s="102"/>
      <c r="I2" s="102"/>
      <c r="J2" s="102"/>
      <c r="K2" s="102"/>
      <c r="L2" s="102"/>
      <c r="M2" s="102"/>
      <c r="N2" s="102"/>
      <c r="O2" s="102"/>
    </row>
    <row r="3" spans="1:15" x14ac:dyDescent="0.25">
      <c r="A3" s="102"/>
      <c r="B3" s="102"/>
      <c r="C3" s="102"/>
      <c r="D3" s="102"/>
      <c r="E3" s="102"/>
      <c r="F3" s="102"/>
      <c r="G3" s="102"/>
      <c r="H3" s="102"/>
      <c r="I3" s="102"/>
      <c r="J3" s="102"/>
      <c r="K3" s="102"/>
      <c r="L3" s="102"/>
      <c r="M3" s="102"/>
      <c r="N3" s="102"/>
      <c r="O3" s="102"/>
    </row>
    <row r="4" spans="1:15" x14ac:dyDescent="0.25">
      <c r="A4" s="102"/>
      <c r="B4" s="102"/>
      <c r="C4" s="102"/>
      <c r="D4" s="102"/>
      <c r="E4" s="102"/>
      <c r="F4" s="102"/>
      <c r="G4" s="102"/>
      <c r="H4" s="102"/>
      <c r="I4" s="102"/>
      <c r="J4" s="102"/>
      <c r="K4" s="102"/>
      <c r="L4" s="102"/>
      <c r="M4" s="102"/>
      <c r="N4" s="102"/>
      <c r="O4" s="102"/>
    </row>
    <row r="5" spans="1:15" x14ac:dyDescent="0.25">
      <c r="A5" s="102"/>
      <c r="B5" s="102"/>
      <c r="C5" s="102"/>
      <c r="D5" s="102"/>
      <c r="E5" s="102"/>
      <c r="F5" s="102"/>
      <c r="G5" s="102"/>
      <c r="H5" s="102"/>
      <c r="I5" s="102"/>
      <c r="J5" s="102"/>
      <c r="K5" s="102"/>
      <c r="L5" s="102"/>
      <c r="M5" s="102"/>
      <c r="N5" s="102"/>
      <c r="O5" s="102"/>
    </row>
    <row r="6" spans="1:15" x14ac:dyDescent="0.25">
      <c r="A6" s="102"/>
      <c r="B6" s="102"/>
      <c r="C6" s="102"/>
      <c r="D6" s="102"/>
      <c r="E6" s="102"/>
      <c r="F6" s="102"/>
      <c r="G6" s="102"/>
      <c r="H6" s="102"/>
      <c r="I6" s="102"/>
      <c r="J6" s="102"/>
      <c r="K6" s="102"/>
      <c r="L6" s="102"/>
      <c r="M6" s="102"/>
      <c r="N6" s="102"/>
      <c r="O6" s="102"/>
    </row>
    <row r="7" spans="1:15" x14ac:dyDescent="0.25">
      <c r="A7" s="102"/>
      <c r="B7" s="102"/>
      <c r="C7" s="102"/>
      <c r="D7" s="102"/>
      <c r="E7" s="102"/>
      <c r="F7" s="102"/>
      <c r="G7" s="102"/>
      <c r="H7" s="102"/>
      <c r="I7" s="102"/>
      <c r="J7" s="102"/>
      <c r="K7" s="102"/>
      <c r="L7" s="102"/>
      <c r="M7" s="102"/>
      <c r="N7" s="102"/>
      <c r="O7" s="102"/>
    </row>
    <row r="8" spans="1:15" x14ac:dyDescent="0.25">
      <c r="A8" s="103" t="s">
        <v>0</v>
      </c>
      <c r="B8" s="100"/>
      <c r="C8" s="100"/>
      <c r="D8" s="100"/>
      <c r="E8" s="100"/>
      <c r="F8" s="100"/>
      <c r="G8" s="100"/>
      <c r="H8" s="100"/>
      <c r="I8" s="100"/>
      <c r="J8" s="100"/>
      <c r="K8" s="100"/>
      <c r="L8" s="100"/>
      <c r="M8" s="100"/>
      <c r="N8" s="100"/>
      <c r="O8" s="100"/>
    </row>
    <row r="9" spans="1:15" x14ac:dyDescent="0.25">
      <c r="A9" s="100"/>
      <c r="B9" s="100"/>
      <c r="C9" s="100"/>
      <c r="D9" s="100"/>
      <c r="E9" s="100"/>
      <c r="F9" s="100"/>
      <c r="G9" s="100"/>
      <c r="H9" s="100"/>
      <c r="I9" s="100"/>
      <c r="J9" s="100"/>
      <c r="K9" s="100"/>
      <c r="L9" s="100"/>
      <c r="M9" s="100"/>
      <c r="N9" s="100"/>
      <c r="O9" s="100"/>
    </row>
    <row r="10" spans="1:15" s="1" customFormat="1" ht="14.45" x14ac:dyDescent="0.3">
      <c r="A10" s="100" t="s">
        <v>1</v>
      </c>
      <c r="B10" s="100"/>
      <c r="C10" s="100"/>
      <c r="D10" s="100"/>
      <c r="E10" s="100"/>
      <c r="F10" s="100"/>
      <c r="G10" s="100"/>
      <c r="H10" s="100"/>
      <c r="I10" s="100"/>
      <c r="J10" s="100"/>
      <c r="K10" s="100"/>
      <c r="L10" s="100"/>
      <c r="M10" s="100"/>
      <c r="N10" s="100"/>
      <c r="O10" s="100"/>
    </row>
    <row r="11" spans="1:15" ht="14.45" x14ac:dyDescent="0.3">
      <c r="A11" s="2"/>
      <c r="B11" s="101" t="s">
        <v>2</v>
      </c>
      <c r="C11" s="101"/>
      <c r="D11" s="101"/>
      <c r="E11" s="101"/>
      <c r="F11" s="101"/>
      <c r="G11" s="101"/>
      <c r="H11" s="101"/>
      <c r="I11" s="101"/>
      <c r="J11" s="101"/>
      <c r="K11" s="101"/>
      <c r="L11" s="101"/>
      <c r="M11" s="101"/>
      <c r="N11" s="101"/>
      <c r="O11" s="101"/>
    </row>
    <row r="12" spans="1:15" ht="14.45" x14ac:dyDescent="0.3">
      <c r="A12" s="2"/>
      <c r="B12" s="101" t="s">
        <v>3</v>
      </c>
      <c r="C12" s="101"/>
      <c r="D12" s="101"/>
      <c r="E12" s="101"/>
      <c r="F12" s="101"/>
      <c r="G12" s="101"/>
      <c r="H12" s="101"/>
      <c r="I12" s="101"/>
      <c r="J12" s="101"/>
      <c r="K12" s="101"/>
      <c r="L12" s="101"/>
      <c r="M12" s="101"/>
      <c r="N12" s="101"/>
      <c r="O12" s="101"/>
    </row>
    <row r="13" spans="1:15" ht="14.45" x14ac:dyDescent="0.3">
      <c r="A13" s="2"/>
      <c r="B13" s="101" t="s">
        <v>4</v>
      </c>
      <c r="C13" s="101"/>
      <c r="D13" s="101"/>
      <c r="E13" s="101"/>
      <c r="F13" s="101"/>
      <c r="G13" s="101"/>
      <c r="H13" s="101"/>
      <c r="I13" s="101"/>
      <c r="J13" s="101"/>
      <c r="K13" s="101"/>
      <c r="L13" s="101"/>
      <c r="M13" s="101"/>
      <c r="N13" s="101"/>
      <c r="O13" s="101"/>
    </row>
    <row r="14" spans="1:15" ht="14.45" x14ac:dyDescent="0.3">
      <c r="A14" s="2"/>
      <c r="B14" s="101" t="s">
        <v>5</v>
      </c>
      <c r="C14" s="101"/>
      <c r="D14" s="101"/>
      <c r="E14" s="101"/>
      <c r="F14" s="101"/>
      <c r="G14" s="101"/>
      <c r="H14" s="101"/>
      <c r="I14" s="101"/>
      <c r="J14" s="101"/>
      <c r="K14" s="101"/>
      <c r="L14" s="101"/>
      <c r="M14" s="101"/>
      <c r="N14" s="101"/>
      <c r="O14" s="101"/>
    </row>
    <row r="15" spans="1:15" ht="14.45" x14ac:dyDescent="0.3">
      <c r="A15" s="2"/>
      <c r="B15" s="101" t="s">
        <v>6</v>
      </c>
      <c r="C15" s="101"/>
      <c r="D15" s="101"/>
      <c r="E15" s="101"/>
      <c r="F15" s="101"/>
      <c r="G15" s="101"/>
      <c r="H15" s="101"/>
      <c r="I15" s="101"/>
      <c r="J15" s="101"/>
      <c r="K15" s="101"/>
      <c r="L15" s="101"/>
      <c r="M15" s="101"/>
      <c r="N15" s="101"/>
      <c r="O15" s="101"/>
    </row>
    <row r="16" spans="1:15" s="1" customFormat="1" ht="14.45" x14ac:dyDescent="0.3">
      <c r="A16" s="2"/>
      <c r="B16" s="101" t="s">
        <v>7</v>
      </c>
      <c r="C16" s="101"/>
      <c r="D16" s="101"/>
      <c r="E16" s="101"/>
      <c r="F16" s="101"/>
      <c r="G16" s="101"/>
      <c r="H16" s="101"/>
      <c r="I16" s="101"/>
      <c r="J16" s="101"/>
      <c r="K16" s="101"/>
      <c r="L16" s="101"/>
      <c r="M16" s="101"/>
      <c r="N16" s="101"/>
      <c r="O16" s="101"/>
    </row>
    <row r="17" spans="1:15" s="1" customFormat="1" ht="14.45" x14ac:dyDescent="0.3">
      <c r="A17" s="2"/>
      <c r="B17" s="101" t="s">
        <v>8</v>
      </c>
      <c r="C17" s="101"/>
      <c r="D17" s="101"/>
      <c r="E17" s="101"/>
      <c r="F17" s="101"/>
      <c r="G17" s="101"/>
      <c r="H17" s="101"/>
      <c r="I17" s="101"/>
      <c r="J17" s="101"/>
      <c r="K17" s="101"/>
      <c r="L17" s="101"/>
      <c r="M17" s="101"/>
      <c r="N17" s="101"/>
      <c r="O17" s="101"/>
    </row>
    <row r="18" spans="1:15" s="1" customFormat="1" ht="14.45" x14ac:dyDescent="0.3">
      <c r="A18" s="2"/>
      <c r="B18" s="101" t="s">
        <v>9</v>
      </c>
      <c r="C18" s="101"/>
      <c r="D18" s="101"/>
      <c r="E18" s="101"/>
      <c r="F18" s="101"/>
      <c r="G18" s="101"/>
      <c r="H18" s="101"/>
      <c r="I18" s="101"/>
      <c r="J18" s="101"/>
      <c r="K18" s="101"/>
      <c r="L18" s="101"/>
      <c r="M18" s="101"/>
      <c r="N18" s="101"/>
      <c r="O18" s="101"/>
    </row>
    <row r="19" spans="1:15" s="1" customFormat="1" ht="14.45" x14ac:dyDescent="0.3">
      <c r="A19" s="104" t="s">
        <v>10</v>
      </c>
      <c r="B19" s="104"/>
      <c r="C19" s="104"/>
      <c r="D19" s="104"/>
      <c r="E19" s="104"/>
      <c r="F19" s="104"/>
      <c r="G19" s="104"/>
      <c r="H19" s="104"/>
      <c r="I19" s="104"/>
      <c r="J19" s="104"/>
      <c r="K19" s="104"/>
      <c r="L19" s="104"/>
      <c r="M19" s="104"/>
      <c r="N19" s="104"/>
      <c r="O19" s="104"/>
    </row>
    <row r="20" spans="1:15" ht="14.45" x14ac:dyDescent="0.3">
      <c r="A20" s="2"/>
      <c r="B20" s="101" t="s">
        <v>11</v>
      </c>
      <c r="C20" s="101"/>
      <c r="D20" s="101"/>
      <c r="E20" s="101"/>
      <c r="F20" s="101"/>
      <c r="G20" s="101"/>
      <c r="H20" s="101"/>
      <c r="I20" s="101"/>
      <c r="J20" s="101"/>
      <c r="K20" s="101"/>
      <c r="L20" s="101"/>
      <c r="M20" s="101"/>
      <c r="N20" s="101"/>
      <c r="O20" s="101"/>
    </row>
    <row r="21" spans="1:15" ht="14.45" x14ac:dyDescent="0.3">
      <c r="A21" s="2"/>
      <c r="B21" s="101" t="s">
        <v>12</v>
      </c>
      <c r="C21" s="101"/>
      <c r="D21" s="101"/>
      <c r="E21" s="101"/>
      <c r="F21" s="101"/>
      <c r="G21" s="101"/>
      <c r="H21" s="101"/>
      <c r="I21" s="101"/>
      <c r="J21" s="101"/>
      <c r="K21" s="101"/>
      <c r="L21" s="101"/>
      <c r="M21" s="101"/>
      <c r="N21" s="101"/>
      <c r="O21" s="101"/>
    </row>
    <row r="22" spans="1:15" ht="14.45" x14ac:dyDescent="0.3">
      <c r="A22" s="2"/>
      <c r="B22" s="101" t="s">
        <v>13</v>
      </c>
      <c r="C22" s="101"/>
      <c r="D22" s="101"/>
      <c r="E22" s="101"/>
      <c r="F22" s="101"/>
      <c r="G22" s="101"/>
      <c r="H22" s="101"/>
      <c r="I22" s="101"/>
      <c r="J22" s="101"/>
      <c r="K22" s="101"/>
      <c r="L22" s="101"/>
      <c r="M22" s="101"/>
      <c r="N22" s="101"/>
      <c r="O22" s="101"/>
    </row>
    <row r="23" spans="1:15" s="1" customFormat="1" ht="14.45" x14ac:dyDescent="0.3">
      <c r="A23" s="104" t="s">
        <v>14</v>
      </c>
      <c r="B23" s="104"/>
      <c r="C23" s="104"/>
      <c r="D23" s="104"/>
      <c r="E23" s="104"/>
      <c r="F23" s="104"/>
      <c r="G23" s="104"/>
      <c r="H23" s="104"/>
      <c r="I23" s="104"/>
      <c r="J23" s="104"/>
      <c r="K23" s="104"/>
      <c r="L23" s="104"/>
      <c r="M23" s="104"/>
      <c r="N23" s="104"/>
      <c r="O23" s="104"/>
    </row>
    <row r="24" spans="1:15" ht="14.45" x14ac:dyDescent="0.3">
      <c r="A24" s="2"/>
      <c r="B24" s="101" t="s">
        <v>15</v>
      </c>
      <c r="C24" s="101"/>
      <c r="D24" s="101"/>
      <c r="E24" s="101"/>
      <c r="F24" s="101"/>
      <c r="G24" s="101"/>
      <c r="H24" s="101"/>
      <c r="I24" s="101"/>
      <c r="J24" s="101"/>
      <c r="K24" s="101"/>
      <c r="L24" s="101"/>
      <c r="M24" s="101"/>
      <c r="N24" s="101"/>
      <c r="O24" s="101"/>
    </row>
    <row r="25" spans="1:15" ht="14.45" x14ac:dyDescent="0.3">
      <c r="A25" s="2"/>
      <c r="B25" s="101" t="s">
        <v>16</v>
      </c>
      <c r="C25" s="101"/>
      <c r="D25" s="101"/>
      <c r="E25" s="101"/>
      <c r="F25" s="101"/>
      <c r="G25" s="101"/>
      <c r="H25" s="101"/>
      <c r="I25" s="101"/>
      <c r="J25" s="101"/>
      <c r="K25" s="101"/>
      <c r="L25" s="101"/>
      <c r="M25" s="101"/>
      <c r="N25" s="101"/>
      <c r="O25" s="101"/>
    </row>
    <row r="26" spans="1:15" ht="14.45" x14ac:dyDescent="0.3">
      <c r="A26" s="2"/>
      <c r="B26" s="101" t="s">
        <v>17</v>
      </c>
      <c r="C26" s="101"/>
      <c r="D26" s="101"/>
      <c r="E26" s="101"/>
      <c r="F26" s="101"/>
      <c r="G26" s="101"/>
      <c r="H26" s="101"/>
      <c r="I26" s="101"/>
      <c r="J26" s="101"/>
      <c r="K26" s="101"/>
      <c r="L26" s="101"/>
      <c r="M26" s="101"/>
      <c r="N26" s="101"/>
      <c r="O26" s="101"/>
    </row>
    <row r="27" spans="1:15" ht="14.45" x14ac:dyDescent="0.3">
      <c r="A27" s="2"/>
      <c r="B27" s="101" t="s">
        <v>18</v>
      </c>
      <c r="C27" s="101"/>
      <c r="D27" s="101"/>
      <c r="E27" s="101"/>
      <c r="F27" s="101"/>
      <c r="G27" s="101"/>
      <c r="H27" s="101"/>
      <c r="I27" s="101"/>
      <c r="J27" s="101"/>
      <c r="K27" s="101"/>
      <c r="L27" s="101"/>
      <c r="M27" s="101"/>
      <c r="N27" s="101"/>
      <c r="O27" s="101"/>
    </row>
    <row r="28" spans="1:15" ht="14.45" x14ac:dyDescent="0.3">
      <c r="A28" s="2"/>
      <c r="B28" s="101" t="s">
        <v>19</v>
      </c>
      <c r="C28" s="101"/>
      <c r="D28" s="101"/>
      <c r="E28" s="101"/>
      <c r="F28" s="101"/>
      <c r="G28" s="101"/>
      <c r="H28" s="101"/>
      <c r="I28" s="101"/>
      <c r="J28" s="101"/>
      <c r="K28" s="101"/>
      <c r="L28" s="101"/>
      <c r="M28" s="101"/>
      <c r="N28" s="101"/>
      <c r="O28" s="101"/>
    </row>
    <row r="29" spans="1:15" x14ac:dyDescent="0.25">
      <c r="A29" s="100" t="s">
        <v>20</v>
      </c>
      <c r="B29" s="100"/>
      <c r="C29" s="100"/>
      <c r="D29" s="100"/>
      <c r="E29" s="100"/>
      <c r="F29" s="100"/>
      <c r="G29" s="100"/>
      <c r="H29" s="100"/>
      <c r="I29" s="100"/>
      <c r="J29" s="100"/>
      <c r="K29" s="100"/>
      <c r="L29" s="100"/>
      <c r="M29" s="100"/>
      <c r="N29" s="100"/>
      <c r="O29" s="100"/>
    </row>
    <row r="30" spans="1:15" x14ac:dyDescent="0.25">
      <c r="A30" s="100"/>
      <c r="B30" s="100"/>
      <c r="C30" s="100"/>
      <c r="D30" s="100"/>
      <c r="E30" s="100"/>
      <c r="F30" s="100"/>
      <c r="G30" s="100"/>
      <c r="H30" s="100"/>
      <c r="I30" s="100"/>
      <c r="J30" s="100"/>
      <c r="K30" s="100"/>
      <c r="L30" s="100"/>
      <c r="M30" s="100"/>
      <c r="N30" s="100"/>
      <c r="O30" s="100"/>
    </row>
  </sheetData>
  <mergeCells count="22">
    <mergeCell ref="B16:O16"/>
    <mergeCell ref="B22:O22"/>
    <mergeCell ref="B24:O24"/>
    <mergeCell ref="B25:O25"/>
    <mergeCell ref="A19:O19"/>
    <mergeCell ref="A23:O23"/>
    <mergeCell ref="A29:O30"/>
    <mergeCell ref="B26:O26"/>
    <mergeCell ref="B27:O27"/>
    <mergeCell ref="B28:O28"/>
    <mergeCell ref="A1:O7"/>
    <mergeCell ref="A8:O9"/>
    <mergeCell ref="B11:O11"/>
    <mergeCell ref="B12:O12"/>
    <mergeCell ref="B13:O13"/>
    <mergeCell ref="B14:O14"/>
    <mergeCell ref="A10:O10"/>
    <mergeCell ref="B15:O15"/>
    <mergeCell ref="B20:O20"/>
    <mergeCell ref="B21:O21"/>
    <mergeCell ref="B18:O18"/>
    <mergeCell ref="B17:O17"/>
  </mergeCells>
  <hyperlinks>
    <hyperlink ref="B11:O11" location="'3.1.1'!A1" display="3.1.1 Freshman graduation rates, UC and comparison institutions"/>
    <hyperlink ref="B12:O12" location="'3.1.2'!A1" display="3.1.2 Freshman graduation rates, including those who graduated from a non-UC institution"/>
    <hyperlink ref="B13:O13" location="'3.1.3'!A1" display="3.1.3 Transfer graduation rates"/>
    <hyperlink ref="B14:O14" location="'3.1.4'!A1" display="3.1.4 Freshman graduation rates by race/ethnicity"/>
    <hyperlink ref="B15:O15" location="'3.1.5'!A1" display="3.1.5 Transfer graduation rates by race/ethnicity"/>
    <hyperlink ref="B20:O20" location="'3.2.1'!A1" display="3.2.1 Freshman first-year retention rates, UC and comparison institutions"/>
    <hyperlink ref="B21:O21" location="'3.2.2'!A1" display="3.2.2 Transfer retention rates, Universitywide and by campus"/>
    <hyperlink ref="B22:O22" location="'3.2.3'!A1" display="3.2.3 Average number of attempted units per student per term, Universitywide and by campus"/>
    <hyperlink ref="B24:O24" location="'3.3.1'!A1" display="3.3.1 Undergraduate degrees awarded by discipline, UC and comparison institutions"/>
    <hyperlink ref="B25:O25" location="'3.3.2'!A1" display="3.3.2 Student responses to questions about areas of engagement"/>
    <hyperlink ref="B26:O26" location="'3.3.3'!A1" display="3.3.3 Student satisfaction with overall academic experience, graduating seniors"/>
    <hyperlink ref="B27:O27" location="'3.3.4'!A1" display="3.3.4 Inflation-adjusted average alumni wages by selected majors"/>
    <hyperlink ref="B28:O28" location="'3.3.5'!A1" display="3.3.5 Industry of employment of UC bachelor's graduates by years after graduation"/>
    <hyperlink ref="B16:O16" location="'3.1.6'!A1" display="3.1.6 Freshman graduation rates by Pell Grant receipt status"/>
    <hyperlink ref="B17:O17" location="'3.1.7'!A1" display="3.1.7 Transfer graduation rates by Pell Grant receipt status"/>
    <hyperlink ref="B18:O18" location="'3.1.8'!A1" display="3.1.8 Average time to degre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9"/>
  <sheetViews>
    <sheetView workbookViewId="0">
      <selection activeCell="D26" sqref="D26"/>
    </sheetView>
  </sheetViews>
  <sheetFormatPr defaultColWidth="9.140625" defaultRowHeight="15" x14ac:dyDescent="0.25"/>
  <cols>
    <col min="1" max="1" width="18.7109375" style="10" customWidth="1"/>
    <col min="2" max="2" width="22.140625" style="4" customWidth="1"/>
    <col min="3" max="10" width="8.140625" style="4" customWidth="1"/>
    <col min="11" max="16384" width="9.140625" style="4"/>
  </cols>
  <sheetData>
    <row r="1" spans="1:10" ht="14.45" x14ac:dyDescent="0.3">
      <c r="A1" s="6" t="s">
        <v>11</v>
      </c>
    </row>
    <row r="2" spans="1:10" ht="14.45" x14ac:dyDescent="0.3">
      <c r="A2" s="7"/>
      <c r="B2" s="3"/>
      <c r="C2" s="3"/>
      <c r="D2" s="3"/>
      <c r="E2" s="3"/>
      <c r="F2" s="3"/>
      <c r="G2" s="3"/>
      <c r="H2" s="3"/>
    </row>
    <row r="3" spans="1:10" ht="14.45" x14ac:dyDescent="0.3">
      <c r="A3" s="1"/>
      <c r="B3" s="65" t="s">
        <v>106</v>
      </c>
      <c r="C3" s="5"/>
      <c r="D3" s="5"/>
      <c r="E3" s="5"/>
      <c r="F3" s="5"/>
      <c r="G3" s="5"/>
      <c r="H3" s="5"/>
    </row>
    <row r="4" spans="1:10" ht="14.45" x14ac:dyDescent="0.3">
      <c r="A4" s="6" t="s">
        <v>107</v>
      </c>
      <c r="B4" s="23">
        <f>[8]IPEDSRetentionV8914!$D$2</f>
        <v>0.95968881111509352</v>
      </c>
      <c r="C4" s="33"/>
      <c r="D4" s="33"/>
      <c r="E4" s="33"/>
      <c r="F4" s="33"/>
      <c r="G4" s="33"/>
      <c r="H4" s="33"/>
      <c r="I4" s="33"/>
      <c r="J4" s="33"/>
    </row>
    <row r="5" spans="1:10" ht="14.45" x14ac:dyDescent="0.3">
      <c r="A5" s="6" t="s">
        <v>108</v>
      </c>
      <c r="B5" s="23">
        <f>[8]IPEDSRetentionV8914!$D$3</f>
        <v>0.9138488221201837</v>
      </c>
      <c r="C5" s="5"/>
      <c r="D5" s="5"/>
      <c r="E5" s="5"/>
      <c r="F5" s="5"/>
      <c r="G5" s="5"/>
      <c r="H5" s="5"/>
    </row>
    <row r="6" spans="1:10" ht="14.45" x14ac:dyDescent="0.3">
      <c r="A6" s="6" t="s">
        <v>104</v>
      </c>
      <c r="B6" s="23">
        <f>[8]IPEDSRetentionV8914!$D$4</f>
        <v>0.92957338419565905</v>
      </c>
      <c r="C6" s="5"/>
      <c r="D6" s="5"/>
      <c r="E6" s="5"/>
      <c r="F6" s="5"/>
      <c r="G6" s="5"/>
      <c r="H6" s="5"/>
    </row>
    <row r="7" spans="1:10" ht="14.45" x14ac:dyDescent="0.3">
      <c r="A7" s="60" t="s">
        <v>30</v>
      </c>
      <c r="B7" s="23">
        <f>[9]IPEDSRetentionIPEDSUC!$D$2</f>
        <v>0.96446326643343772</v>
      </c>
      <c r="C7" s="5"/>
      <c r="D7" s="5"/>
      <c r="E7" s="5"/>
      <c r="F7" s="5"/>
      <c r="G7" s="5"/>
      <c r="H7" s="5"/>
    </row>
    <row r="8" spans="1:10" ht="14.45" x14ac:dyDescent="0.3">
      <c r="A8" s="61" t="s">
        <v>31</v>
      </c>
      <c r="B8" s="23">
        <f>[9]IPEDSRetentionIPEDSUC!$D$3</f>
        <v>0.92515475520540236</v>
      </c>
      <c r="C8" s="5"/>
      <c r="D8" s="5"/>
      <c r="E8" s="5"/>
      <c r="F8" s="5"/>
      <c r="G8" s="5"/>
      <c r="H8" s="5"/>
    </row>
    <row r="9" spans="1:10" ht="14.45" x14ac:dyDescent="0.3">
      <c r="A9" s="61" t="s">
        <v>32</v>
      </c>
      <c r="B9" s="23">
        <f>[9]IPEDSRetentionIPEDSUC!$D$4</f>
        <v>0.92978252856616295</v>
      </c>
      <c r="C9" s="5"/>
      <c r="D9" s="5"/>
      <c r="E9" s="5"/>
      <c r="F9" s="5"/>
      <c r="G9" s="5"/>
      <c r="H9" s="5"/>
    </row>
    <row r="10" spans="1:10" ht="14.45" x14ac:dyDescent="0.3">
      <c r="A10" s="61" t="s">
        <v>33</v>
      </c>
      <c r="B10" s="23">
        <f>[9]IPEDSRetentionIPEDSUC!$D$5</f>
        <v>0.96280201633930118</v>
      </c>
      <c r="C10" s="5"/>
      <c r="D10" s="5"/>
      <c r="E10" s="5"/>
      <c r="F10" s="5"/>
      <c r="G10" s="5"/>
      <c r="H10" s="5"/>
    </row>
    <row r="11" spans="1:10" ht="14.45" x14ac:dyDescent="0.3">
      <c r="A11" s="62" t="s">
        <v>34</v>
      </c>
      <c r="B11" s="23">
        <f>[9]IPEDSRetentionIPEDSUC!$D$6</f>
        <v>0.83914728682170547</v>
      </c>
      <c r="C11" s="5"/>
      <c r="D11" s="5"/>
      <c r="E11" s="5"/>
      <c r="F11" s="5"/>
      <c r="G11" s="5"/>
      <c r="H11" s="5"/>
    </row>
    <row r="12" spans="1:10" ht="14.45" x14ac:dyDescent="0.3">
      <c r="A12" s="62" t="s">
        <v>35</v>
      </c>
      <c r="B12" s="23">
        <f>[9]IPEDSRetentionIPEDSUC!$D$7</f>
        <v>0.9101333957406974</v>
      </c>
      <c r="C12" s="5"/>
      <c r="D12" s="5"/>
      <c r="E12" s="5"/>
      <c r="F12" s="5"/>
      <c r="G12" s="5"/>
      <c r="H12" s="5"/>
    </row>
    <row r="13" spans="1:10" ht="14.45" x14ac:dyDescent="0.3">
      <c r="A13" s="62" t="s">
        <v>36</v>
      </c>
      <c r="B13" s="23">
        <f>[9]IPEDSRetentionIPEDSUC!$D$8</f>
        <v>0.94687563606757585</v>
      </c>
      <c r="C13" s="5"/>
      <c r="D13" s="5"/>
      <c r="E13" s="5"/>
      <c r="F13" s="5"/>
      <c r="G13" s="5"/>
      <c r="H13" s="5"/>
    </row>
    <row r="14" spans="1:10" ht="14.45" x14ac:dyDescent="0.3">
      <c r="A14" s="62" t="s">
        <v>50</v>
      </c>
      <c r="B14" s="23">
        <f>[9]IPEDSRetentionIPEDSUC!$D$10</f>
        <v>0.92910052910052909</v>
      </c>
      <c r="C14" s="5"/>
      <c r="D14" s="5"/>
      <c r="E14" s="5"/>
      <c r="F14" s="5"/>
      <c r="G14" s="5"/>
      <c r="H14" s="5"/>
    </row>
    <row r="15" spans="1:10" ht="14.45" x14ac:dyDescent="0.3">
      <c r="A15" s="62" t="s">
        <v>51</v>
      </c>
      <c r="B15" s="23">
        <f>[9]IPEDSRetentionIPEDSUC!$D$11</f>
        <v>0.87534212490669316</v>
      </c>
      <c r="C15" s="5"/>
      <c r="D15" s="5"/>
      <c r="E15" s="5"/>
      <c r="F15" s="5"/>
      <c r="G15" s="5"/>
      <c r="H15" s="5"/>
    </row>
    <row r="16" spans="1:10" ht="14.45" x14ac:dyDescent="0.3">
      <c r="A16" s="7"/>
      <c r="C16" s="5"/>
      <c r="D16" s="5"/>
      <c r="E16" s="5"/>
      <c r="F16" s="5"/>
      <c r="G16" s="5"/>
      <c r="H16" s="5"/>
    </row>
    <row r="17" spans="1:8" ht="14.45" x14ac:dyDescent="0.3">
      <c r="A17" s="7" t="s">
        <v>109</v>
      </c>
      <c r="C17" s="5"/>
      <c r="D17" s="5"/>
      <c r="E17" s="5"/>
      <c r="F17" s="5"/>
      <c r="G17" s="5"/>
      <c r="H17" s="5"/>
    </row>
    <row r="18" spans="1:8" ht="58.9" customHeight="1" x14ac:dyDescent="0.3">
      <c r="A18" s="107" t="s">
        <v>110</v>
      </c>
      <c r="B18" s="107"/>
      <c r="C18" s="107"/>
      <c r="D18" s="5"/>
      <c r="E18" s="5"/>
      <c r="F18" s="5"/>
      <c r="G18" s="5"/>
      <c r="H18" s="5"/>
    </row>
    <row r="19" spans="1:8" ht="14.45" x14ac:dyDescent="0.3">
      <c r="A19" s="7"/>
      <c r="C19" s="5"/>
      <c r="D19" s="5"/>
      <c r="E19" s="5"/>
      <c r="F19" s="5"/>
      <c r="G19" s="5"/>
      <c r="H19" s="5"/>
    </row>
    <row r="20" spans="1:8" ht="14.45" x14ac:dyDescent="0.3">
      <c r="C20" s="5"/>
      <c r="D20" s="5"/>
      <c r="E20" s="5"/>
      <c r="F20" s="5"/>
      <c r="G20" s="5"/>
      <c r="H20" s="5"/>
    </row>
    <row r="21" spans="1:8" ht="14.45" x14ac:dyDescent="0.3">
      <c r="A21" s="7"/>
      <c r="C21" s="5"/>
      <c r="D21" s="5"/>
      <c r="E21" s="5"/>
      <c r="F21" s="5"/>
      <c r="G21" s="5"/>
      <c r="H21" s="5"/>
    </row>
    <row r="22" spans="1:8" ht="14.45" x14ac:dyDescent="0.3">
      <c r="A22" s="7"/>
      <c r="C22" s="5"/>
      <c r="D22" s="5"/>
      <c r="E22" s="5"/>
      <c r="F22" s="5"/>
      <c r="G22" s="5"/>
      <c r="H22" s="5"/>
    </row>
    <row r="23" spans="1:8" ht="14.45" x14ac:dyDescent="0.3">
      <c r="A23" s="7"/>
      <c r="C23" s="5"/>
      <c r="D23" s="5"/>
      <c r="E23" s="5"/>
      <c r="F23" s="5"/>
      <c r="G23" s="5"/>
      <c r="H23" s="5"/>
    </row>
    <row r="24" spans="1:8" ht="14.45" x14ac:dyDescent="0.3">
      <c r="A24" s="7"/>
      <c r="C24" s="5"/>
      <c r="D24" s="5"/>
      <c r="E24" s="5"/>
      <c r="F24" s="5"/>
      <c r="G24" s="5"/>
      <c r="H24" s="5"/>
    </row>
    <row r="25" spans="1:8" ht="14.45" x14ac:dyDescent="0.3">
      <c r="A25" s="7"/>
      <c r="C25" s="5"/>
      <c r="D25" s="5"/>
      <c r="E25" s="5"/>
      <c r="F25" s="5"/>
      <c r="G25" s="5"/>
      <c r="H25" s="5"/>
    </row>
    <row r="26" spans="1:8" ht="14.45" x14ac:dyDescent="0.3">
      <c r="A26" s="7"/>
      <c r="C26" s="5"/>
      <c r="D26" s="5"/>
      <c r="E26" s="5"/>
      <c r="F26" s="5"/>
      <c r="G26" s="5"/>
      <c r="H26" s="5"/>
    </row>
    <row r="27" spans="1:8" ht="14.45" x14ac:dyDescent="0.3">
      <c r="A27" s="7"/>
      <c r="C27" s="5"/>
      <c r="D27" s="5"/>
      <c r="E27" s="5"/>
      <c r="F27" s="5"/>
      <c r="G27" s="5"/>
      <c r="H27" s="5"/>
    </row>
    <row r="28" spans="1:8" x14ac:dyDescent="0.25">
      <c r="A28" s="7"/>
      <c r="C28" s="5"/>
      <c r="D28" s="5"/>
      <c r="E28" s="5"/>
      <c r="F28" s="5"/>
      <c r="G28" s="5"/>
      <c r="H28" s="5"/>
    </row>
    <row r="29" spans="1:8" x14ac:dyDescent="0.25">
      <c r="A29" s="7"/>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7"/>
      <c r="C32" s="5"/>
      <c r="D32" s="5"/>
      <c r="E32" s="5"/>
      <c r="F32" s="5"/>
      <c r="G32" s="5"/>
      <c r="H32" s="5"/>
    </row>
    <row r="33" spans="1:8" x14ac:dyDescent="0.25">
      <c r="A33" s="7"/>
      <c r="C33" s="5"/>
      <c r="D33" s="5"/>
      <c r="E33" s="5"/>
      <c r="F33" s="5"/>
      <c r="G33" s="5"/>
      <c r="H33" s="5"/>
    </row>
    <row r="34" spans="1:8" x14ac:dyDescent="0.25">
      <c r="A34" s="7"/>
      <c r="C34" s="5"/>
      <c r="D34" s="5"/>
      <c r="E34" s="5"/>
      <c r="F34" s="5"/>
      <c r="G34" s="5"/>
      <c r="H34" s="5"/>
    </row>
    <row r="35" spans="1:8" x14ac:dyDescent="0.25">
      <c r="A35" s="7"/>
      <c r="C35" s="5"/>
      <c r="D35" s="5"/>
      <c r="E35" s="5"/>
      <c r="F35" s="5"/>
      <c r="G35" s="5"/>
      <c r="H35" s="5"/>
    </row>
    <row r="36" spans="1:8" x14ac:dyDescent="0.25">
      <c r="A36" s="7"/>
      <c r="C36" s="5"/>
      <c r="D36" s="5"/>
      <c r="E36" s="5"/>
      <c r="F36" s="5"/>
      <c r="G36" s="5"/>
      <c r="H36" s="5"/>
    </row>
    <row r="37" spans="1:8" x14ac:dyDescent="0.25">
      <c r="A37" s="7"/>
      <c r="C37" s="5"/>
      <c r="D37" s="5"/>
      <c r="E37" s="5"/>
      <c r="F37" s="5"/>
      <c r="G37" s="5"/>
      <c r="H37" s="5"/>
    </row>
    <row r="38" spans="1:8" x14ac:dyDescent="0.25">
      <c r="A38" s="7"/>
      <c r="C38" s="5"/>
      <c r="D38" s="5"/>
      <c r="E38" s="5"/>
      <c r="F38" s="5"/>
      <c r="G38" s="5"/>
      <c r="H38" s="5"/>
    </row>
    <row r="39" spans="1:8" x14ac:dyDescent="0.25">
      <c r="A39" s="7"/>
      <c r="C39" s="5"/>
      <c r="D39" s="5"/>
      <c r="E39" s="5"/>
      <c r="F39" s="5"/>
      <c r="G39" s="5"/>
      <c r="H39" s="5"/>
    </row>
    <row r="40" spans="1:8" x14ac:dyDescent="0.25">
      <c r="A40" s="7"/>
      <c r="C40" s="5"/>
      <c r="D40" s="5"/>
      <c r="E40" s="5"/>
      <c r="F40" s="5"/>
      <c r="G40" s="5"/>
      <c r="H40" s="5"/>
    </row>
    <row r="41" spans="1:8" x14ac:dyDescent="0.25">
      <c r="A41" s="7"/>
      <c r="C41" s="5"/>
      <c r="D41" s="5"/>
      <c r="E41" s="5"/>
      <c r="F41" s="5"/>
      <c r="G41" s="5"/>
      <c r="H41" s="5"/>
    </row>
    <row r="42" spans="1:8" x14ac:dyDescent="0.25">
      <c r="C42" s="5"/>
      <c r="D42" s="5"/>
      <c r="E42" s="5"/>
      <c r="F42" s="5"/>
      <c r="G42" s="5"/>
      <c r="H42" s="5"/>
    </row>
    <row r="43" spans="1:8" x14ac:dyDescent="0.25">
      <c r="A43" s="7"/>
      <c r="C43" s="5"/>
      <c r="D43" s="5"/>
      <c r="E43" s="5"/>
      <c r="F43" s="5"/>
      <c r="G43" s="5"/>
      <c r="H43" s="5"/>
    </row>
    <row r="44" spans="1:8" x14ac:dyDescent="0.25">
      <c r="A44" s="7"/>
      <c r="C44" s="5"/>
      <c r="D44" s="5"/>
      <c r="E44" s="5"/>
      <c r="F44" s="5"/>
      <c r="G44" s="5"/>
      <c r="H44" s="5"/>
    </row>
    <row r="45" spans="1:8" x14ac:dyDescent="0.25">
      <c r="A45" s="7"/>
      <c r="C45" s="5"/>
      <c r="D45" s="5"/>
      <c r="E45" s="5"/>
      <c r="F45" s="5"/>
      <c r="G45" s="5"/>
      <c r="H45" s="5"/>
    </row>
    <row r="46" spans="1:8" x14ac:dyDescent="0.25">
      <c r="A46" s="7"/>
      <c r="C46" s="5"/>
      <c r="D46" s="5"/>
      <c r="E46" s="5"/>
      <c r="F46" s="5"/>
      <c r="G46" s="5"/>
      <c r="H46" s="5"/>
    </row>
    <row r="47" spans="1:8" x14ac:dyDescent="0.25">
      <c r="A47" s="7"/>
      <c r="C47" s="5"/>
      <c r="D47" s="5"/>
      <c r="E47" s="5"/>
      <c r="F47" s="5"/>
      <c r="G47" s="5"/>
      <c r="H47" s="5"/>
    </row>
    <row r="48" spans="1:8" x14ac:dyDescent="0.25">
      <c r="A48" s="7"/>
      <c r="C48" s="5"/>
      <c r="D48" s="5"/>
      <c r="E48" s="5"/>
      <c r="F48" s="5"/>
      <c r="G48" s="5"/>
      <c r="H48" s="5"/>
    </row>
    <row r="49" spans="1:8" x14ac:dyDescent="0.25">
      <c r="A49" s="7"/>
      <c r="C49" s="5"/>
      <c r="D49" s="5"/>
      <c r="E49" s="5"/>
      <c r="F49" s="5"/>
      <c r="G49" s="5"/>
      <c r="H49" s="5"/>
    </row>
    <row r="50" spans="1:8" x14ac:dyDescent="0.25">
      <c r="A50" s="7"/>
      <c r="C50" s="5"/>
      <c r="D50" s="5"/>
      <c r="E50" s="5"/>
      <c r="F50" s="5"/>
      <c r="G50" s="5"/>
      <c r="H50" s="5"/>
    </row>
    <row r="51" spans="1:8" x14ac:dyDescent="0.25">
      <c r="A51" s="7"/>
      <c r="C51" s="5"/>
      <c r="D51" s="5"/>
      <c r="E51" s="5"/>
      <c r="F51" s="5"/>
      <c r="G51" s="5"/>
      <c r="H51" s="5"/>
    </row>
    <row r="52" spans="1:8" x14ac:dyDescent="0.25">
      <c r="A52" s="7"/>
      <c r="C52" s="5"/>
      <c r="D52" s="5"/>
      <c r="E52" s="5"/>
      <c r="F52" s="5"/>
      <c r="G52" s="5"/>
      <c r="H52" s="5"/>
    </row>
    <row r="53" spans="1:8" x14ac:dyDescent="0.25">
      <c r="A53" s="7"/>
      <c r="C53" s="5"/>
      <c r="D53" s="5"/>
      <c r="E53" s="5"/>
      <c r="F53" s="5"/>
      <c r="G53" s="5"/>
      <c r="H53" s="5"/>
    </row>
    <row r="54" spans="1:8" x14ac:dyDescent="0.25">
      <c r="A54" s="7"/>
      <c r="C54" s="5"/>
      <c r="D54" s="5"/>
      <c r="E54" s="5"/>
      <c r="F54" s="5"/>
      <c r="G54" s="5"/>
      <c r="H54" s="5"/>
    </row>
    <row r="55" spans="1:8" x14ac:dyDescent="0.25">
      <c r="A55" s="7"/>
      <c r="C55" s="5"/>
      <c r="D55" s="5"/>
      <c r="E55" s="5"/>
      <c r="F55" s="5"/>
      <c r="G55" s="5"/>
      <c r="H55" s="5"/>
    </row>
    <row r="56" spans="1:8" x14ac:dyDescent="0.25">
      <c r="A56" s="7"/>
      <c r="C56" s="5"/>
      <c r="D56" s="5"/>
      <c r="E56" s="5"/>
      <c r="F56" s="5"/>
      <c r="G56" s="5"/>
      <c r="H56" s="5"/>
    </row>
    <row r="57" spans="1:8" x14ac:dyDescent="0.25">
      <c r="A57" s="7"/>
      <c r="C57" s="5"/>
      <c r="D57" s="5"/>
      <c r="E57" s="5"/>
      <c r="F57" s="5"/>
      <c r="G57" s="5"/>
      <c r="H57" s="5"/>
    </row>
    <row r="58" spans="1:8" x14ac:dyDescent="0.25">
      <c r="A58" s="7"/>
      <c r="C58" s="5"/>
      <c r="D58" s="5"/>
      <c r="E58" s="5"/>
      <c r="F58" s="5"/>
      <c r="G58" s="5"/>
      <c r="H58" s="5"/>
    </row>
    <row r="59" spans="1:8" x14ac:dyDescent="0.25">
      <c r="A59" s="7"/>
      <c r="C59" s="5"/>
      <c r="D59" s="5"/>
      <c r="E59" s="5"/>
      <c r="F59" s="5"/>
      <c r="G59" s="5"/>
      <c r="H59" s="5"/>
    </row>
    <row r="60" spans="1:8" x14ac:dyDescent="0.25">
      <c r="A60" s="7"/>
      <c r="C60" s="5"/>
      <c r="D60" s="5"/>
      <c r="E60" s="5"/>
      <c r="F60" s="5"/>
      <c r="G60" s="5"/>
      <c r="H60" s="5"/>
    </row>
    <row r="61" spans="1:8" x14ac:dyDescent="0.25">
      <c r="A61" s="7"/>
      <c r="C61" s="5"/>
      <c r="D61" s="5"/>
      <c r="E61" s="5"/>
      <c r="F61" s="5"/>
      <c r="G61" s="5"/>
      <c r="H61" s="5"/>
    </row>
    <row r="62" spans="1:8" x14ac:dyDescent="0.25">
      <c r="A62" s="7"/>
      <c r="C62" s="5"/>
      <c r="D62" s="5"/>
      <c r="E62" s="5"/>
      <c r="F62" s="5"/>
      <c r="G62" s="5"/>
      <c r="H62" s="5"/>
    </row>
    <row r="63" spans="1:8" x14ac:dyDescent="0.25">
      <c r="A63" s="7"/>
      <c r="C63" s="5"/>
      <c r="D63" s="5"/>
      <c r="E63" s="5"/>
      <c r="F63" s="5"/>
      <c r="G63" s="5"/>
      <c r="H63" s="5"/>
    </row>
    <row r="64" spans="1:8" x14ac:dyDescent="0.25">
      <c r="C64" s="5"/>
      <c r="D64" s="5"/>
      <c r="E64" s="5"/>
      <c r="F64" s="5"/>
      <c r="G64" s="5"/>
      <c r="H64" s="5"/>
    </row>
    <row r="65" spans="1:8" x14ac:dyDescent="0.25">
      <c r="A65" s="7"/>
      <c r="C65" s="5"/>
      <c r="D65" s="5"/>
      <c r="E65" s="5"/>
      <c r="F65" s="5"/>
      <c r="G65" s="5"/>
      <c r="H65" s="5"/>
    </row>
    <row r="66" spans="1:8" x14ac:dyDescent="0.25">
      <c r="A66" s="7"/>
      <c r="C66" s="5"/>
      <c r="D66" s="5"/>
      <c r="E66" s="5"/>
      <c r="F66" s="5"/>
      <c r="G66" s="5"/>
      <c r="H66" s="5"/>
    </row>
    <row r="67" spans="1:8" x14ac:dyDescent="0.25">
      <c r="A67" s="7"/>
      <c r="C67" s="5"/>
      <c r="D67" s="5"/>
      <c r="E67" s="5"/>
      <c r="F67" s="5"/>
      <c r="G67" s="5"/>
      <c r="H67" s="5"/>
    </row>
    <row r="68" spans="1:8" x14ac:dyDescent="0.25">
      <c r="A68" s="7"/>
      <c r="C68" s="5"/>
      <c r="D68" s="5"/>
      <c r="E68" s="5"/>
      <c r="F68" s="5"/>
      <c r="G68" s="5"/>
      <c r="H68" s="5"/>
    </row>
    <row r="69" spans="1:8" x14ac:dyDescent="0.25">
      <c r="A69" s="7"/>
      <c r="C69" s="5"/>
      <c r="D69" s="5"/>
      <c r="E69" s="5"/>
      <c r="F69" s="5"/>
      <c r="G69" s="5"/>
      <c r="H69" s="5"/>
    </row>
    <row r="70" spans="1:8" x14ac:dyDescent="0.25">
      <c r="A70" s="7"/>
      <c r="C70" s="5"/>
      <c r="D70" s="5"/>
      <c r="E70" s="5"/>
      <c r="F70" s="5"/>
      <c r="G70" s="5"/>
      <c r="H70" s="5"/>
    </row>
    <row r="71" spans="1:8" x14ac:dyDescent="0.25">
      <c r="A71" s="7"/>
      <c r="C71" s="5"/>
      <c r="D71" s="5"/>
      <c r="E71" s="5"/>
      <c r="F71" s="5"/>
      <c r="G71" s="5"/>
      <c r="H71" s="5"/>
    </row>
    <row r="72" spans="1:8" x14ac:dyDescent="0.25">
      <c r="A72" s="7"/>
      <c r="C72" s="5"/>
      <c r="D72" s="5"/>
      <c r="E72" s="5"/>
      <c r="F72" s="5"/>
      <c r="G72" s="5"/>
      <c r="H72" s="5"/>
    </row>
    <row r="73" spans="1:8" x14ac:dyDescent="0.25">
      <c r="A73" s="7"/>
      <c r="C73" s="5"/>
      <c r="D73" s="5"/>
      <c r="E73" s="5"/>
      <c r="F73" s="5"/>
      <c r="G73" s="5"/>
      <c r="H73" s="5"/>
    </row>
    <row r="74" spans="1:8" x14ac:dyDescent="0.25">
      <c r="A74" s="7"/>
      <c r="C74" s="5"/>
      <c r="D74" s="5"/>
      <c r="E74" s="5"/>
      <c r="F74" s="5"/>
      <c r="G74" s="5"/>
      <c r="H74" s="5"/>
    </row>
    <row r="75" spans="1:8" x14ac:dyDescent="0.25">
      <c r="A75" s="7"/>
      <c r="C75" s="5"/>
      <c r="D75" s="5"/>
      <c r="E75" s="5"/>
      <c r="F75" s="5"/>
      <c r="G75" s="5"/>
      <c r="H75" s="5"/>
    </row>
    <row r="76" spans="1:8" x14ac:dyDescent="0.25">
      <c r="A76" s="7"/>
      <c r="C76" s="5"/>
      <c r="D76" s="5"/>
      <c r="E76" s="5"/>
      <c r="F76" s="5"/>
      <c r="G76" s="5"/>
      <c r="H76" s="5"/>
    </row>
    <row r="77" spans="1:8" x14ac:dyDescent="0.25">
      <c r="A77" s="7"/>
      <c r="C77" s="5"/>
      <c r="D77" s="5"/>
      <c r="E77" s="5"/>
      <c r="F77" s="5"/>
      <c r="G77" s="5"/>
      <c r="H77" s="5"/>
    </row>
    <row r="78" spans="1:8" x14ac:dyDescent="0.25">
      <c r="A78" s="7"/>
      <c r="C78" s="5"/>
      <c r="D78" s="5"/>
      <c r="E78" s="5"/>
      <c r="F78" s="5"/>
      <c r="G78" s="5"/>
      <c r="H78" s="5"/>
    </row>
    <row r="79" spans="1:8" x14ac:dyDescent="0.25">
      <c r="A79" s="7"/>
      <c r="C79" s="5"/>
      <c r="D79" s="5"/>
      <c r="E79" s="5"/>
      <c r="F79" s="5"/>
      <c r="G79" s="5"/>
      <c r="H79" s="5"/>
    </row>
    <row r="80" spans="1:8" x14ac:dyDescent="0.25">
      <c r="A80" s="7"/>
      <c r="C80" s="5"/>
      <c r="D80" s="5"/>
      <c r="E80" s="5"/>
      <c r="F80" s="5"/>
      <c r="G80" s="5"/>
      <c r="H80" s="5"/>
    </row>
    <row r="81" spans="1:8" x14ac:dyDescent="0.25">
      <c r="A81" s="7"/>
      <c r="C81" s="5"/>
      <c r="D81" s="5"/>
      <c r="E81" s="5"/>
      <c r="F81" s="5"/>
      <c r="G81" s="5"/>
      <c r="H81" s="5"/>
    </row>
    <row r="82" spans="1:8" x14ac:dyDescent="0.25">
      <c r="A82" s="7"/>
      <c r="C82" s="5"/>
      <c r="D82" s="5"/>
      <c r="E82" s="5"/>
      <c r="F82" s="5"/>
      <c r="G82" s="5"/>
      <c r="H82" s="5"/>
    </row>
    <row r="83" spans="1:8" x14ac:dyDescent="0.25">
      <c r="A83" s="7"/>
      <c r="C83" s="5"/>
      <c r="D83" s="5"/>
      <c r="E83" s="5"/>
      <c r="F83" s="5"/>
      <c r="G83" s="5"/>
      <c r="H83" s="5"/>
    </row>
    <row r="84" spans="1:8" x14ac:dyDescent="0.25">
      <c r="A84" s="7"/>
      <c r="C84" s="5"/>
      <c r="D84" s="5"/>
      <c r="E84" s="5"/>
      <c r="F84" s="5"/>
      <c r="G84" s="5"/>
      <c r="H84" s="5"/>
    </row>
    <row r="85" spans="1:8" x14ac:dyDescent="0.25">
      <c r="A85" s="7"/>
      <c r="C85" s="5"/>
      <c r="D85" s="5"/>
      <c r="E85" s="5"/>
      <c r="F85" s="5"/>
      <c r="G85" s="5"/>
      <c r="H85" s="5"/>
    </row>
    <row r="86" spans="1:8" x14ac:dyDescent="0.25">
      <c r="C86" s="5"/>
      <c r="D86" s="5"/>
      <c r="E86" s="5"/>
      <c r="F86" s="5"/>
      <c r="G86" s="5"/>
      <c r="H86" s="5"/>
    </row>
    <row r="87" spans="1:8" x14ac:dyDescent="0.25">
      <c r="A87" s="7"/>
      <c r="C87" s="5"/>
      <c r="D87" s="5"/>
      <c r="E87" s="5"/>
      <c r="F87" s="5"/>
      <c r="G87" s="5"/>
      <c r="H87" s="5"/>
    </row>
    <row r="88" spans="1:8" x14ac:dyDescent="0.25">
      <c r="A88" s="7"/>
      <c r="C88" s="5"/>
      <c r="D88" s="5"/>
      <c r="E88" s="5"/>
      <c r="F88" s="5"/>
      <c r="G88" s="5"/>
      <c r="H88" s="5"/>
    </row>
    <row r="89" spans="1:8" x14ac:dyDescent="0.25">
      <c r="A89" s="7"/>
      <c r="C89" s="5"/>
      <c r="D89" s="5"/>
      <c r="E89" s="5"/>
      <c r="F89" s="5"/>
      <c r="G89" s="5"/>
      <c r="H89" s="5"/>
    </row>
    <row r="90" spans="1:8" x14ac:dyDescent="0.25">
      <c r="A90" s="7"/>
      <c r="C90" s="5"/>
      <c r="D90" s="5"/>
      <c r="E90" s="5"/>
      <c r="F90" s="5"/>
      <c r="G90" s="5"/>
      <c r="H90" s="5"/>
    </row>
    <row r="91" spans="1:8" x14ac:dyDescent="0.25">
      <c r="A91" s="7"/>
      <c r="C91" s="5"/>
      <c r="D91" s="5"/>
      <c r="E91" s="5"/>
      <c r="F91" s="5"/>
      <c r="G91" s="5"/>
      <c r="H91" s="5"/>
    </row>
    <row r="92" spans="1:8" x14ac:dyDescent="0.25">
      <c r="A92" s="7"/>
      <c r="C92" s="5"/>
      <c r="D92" s="5"/>
      <c r="E92" s="5"/>
      <c r="F92" s="5"/>
      <c r="G92" s="5"/>
      <c r="H92" s="5"/>
    </row>
    <row r="93" spans="1:8" x14ac:dyDescent="0.25">
      <c r="A93" s="7"/>
      <c r="C93" s="5"/>
      <c r="D93" s="5"/>
      <c r="E93" s="5"/>
      <c r="F93" s="5"/>
      <c r="G93" s="5"/>
      <c r="H93" s="5"/>
    </row>
    <row r="94" spans="1:8" x14ac:dyDescent="0.25">
      <c r="A94" s="7"/>
      <c r="C94" s="5"/>
      <c r="D94" s="5"/>
      <c r="E94" s="5"/>
      <c r="F94" s="5"/>
      <c r="G94" s="5"/>
      <c r="H94" s="5"/>
    </row>
    <row r="95" spans="1:8" x14ac:dyDescent="0.25">
      <c r="A95" s="7"/>
      <c r="C95" s="5"/>
      <c r="D95" s="5"/>
      <c r="E95" s="5"/>
      <c r="F95" s="5"/>
      <c r="G95" s="5"/>
      <c r="H95" s="5"/>
    </row>
    <row r="96" spans="1:8" x14ac:dyDescent="0.25">
      <c r="A96" s="7"/>
      <c r="C96" s="5"/>
      <c r="D96" s="5"/>
      <c r="E96" s="5"/>
      <c r="F96" s="5"/>
      <c r="G96" s="5"/>
      <c r="H96" s="5"/>
    </row>
    <row r="97" spans="1:8" x14ac:dyDescent="0.25">
      <c r="A97" s="7"/>
      <c r="C97" s="5"/>
      <c r="D97" s="5"/>
      <c r="E97" s="5"/>
      <c r="F97" s="5"/>
      <c r="G97" s="5"/>
      <c r="H97" s="5"/>
    </row>
    <row r="98" spans="1:8" x14ac:dyDescent="0.25">
      <c r="A98" s="7"/>
      <c r="C98" s="5"/>
      <c r="D98" s="5"/>
      <c r="E98" s="5"/>
      <c r="F98" s="5"/>
      <c r="G98" s="5"/>
      <c r="H98" s="5"/>
    </row>
    <row r="99" spans="1:8" x14ac:dyDescent="0.25">
      <c r="A99" s="7"/>
      <c r="C99" s="5"/>
      <c r="D99" s="5"/>
      <c r="E99" s="5"/>
      <c r="F99" s="5"/>
      <c r="G99" s="5"/>
      <c r="H99" s="5"/>
    </row>
    <row r="100" spans="1:8" x14ac:dyDescent="0.25">
      <c r="A100" s="7"/>
      <c r="C100" s="5"/>
      <c r="D100" s="5"/>
      <c r="E100" s="5"/>
      <c r="F100" s="5"/>
      <c r="G100" s="5"/>
      <c r="H100" s="5"/>
    </row>
    <row r="101" spans="1:8" x14ac:dyDescent="0.25">
      <c r="A101" s="7"/>
      <c r="C101" s="5"/>
      <c r="D101" s="5"/>
      <c r="E101" s="5"/>
      <c r="F101" s="5"/>
      <c r="G101" s="5"/>
      <c r="H101" s="5"/>
    </row>
    <row r="102" spans="1:8" x14ac:dyDescent="0.25">
      <c r="A102" s="7"/>
      <c r="C102" s="5"/>
      <c r="D102" s="5"/>
      <c r="E102" s="5"/>
      <c r="F102" s="5"/>
      <c r="G102" s="5"/>
      <c r="H102" s="5"/>
    </row>
    <row r="103" spans="1:8" x14ac:dyDescent="0.25">
      <c r="A103" s="7"/>
      <c r="C103" s="5"/>
      <c r="D103" s="5"/>
      <c r="E103" s="5"/>
      <c r="F103" s="5"/>
      <c r="G103" s="5"/>
      <c r="H103" s="5"/>
    </row>
    <row r="104" spans="1:8" x14ac:dyDescent="0.25">
      <c r="A104" s="7"/>
      <c r="C104" s="5"/>
      <c r="D104" s="5"/>
      <c r="E104" s="5"/>
      <c r="F104" s="5"/>
      <c r="G104" s="5"/>
      <c r="H104" s="5"/>
    </row>
    <row r="105" spans="1:8" x14ac:dyDescent="0.25">
      <c r="A105" s="7"/>
      <c r="C105" s="5"/>
      <c r="D105" s="5"/>
      <c r="E105" s="5"/>
      <c r="F105" s="5"/>
      <c r="G105" s="5"/>
      <c r="H105" s="5"/>
    </row>
    <row r="106" spans="1:8" x14ac:dyDescent="0.25">
      <c r="A106" s="7"/>
      <c r="C106" s="5"/>
      <c r="D106" s="5"/>
      <c r="E106" s="5"/>
      <c r="F106" s="5"/>
      <c r="G106" s="5"/>
      <c r="H106" s="5"/>
    </row>
    <row r="107" spans="1:8" x14ac:dyDescent="0.25">
      <c r="A107" s="7"/>
      <c r="C107" s="5"/>
      <c r="D107" s="5"/>
      <c r="E107" s="5"/>
      <c r="F107" s="5"/>
      <c r="G107" s="5"/>
      <c r="H107" s="5"/>
    </row>
    <row r="108" spans="1:8" x14ac:dyDescent="0.25">
      <c r="C108" s="5"/>
      <c r="D108" s="5"/>
      <c r="E108" s="5"/>
      <c r="F108" s="5"/>
      <c r="G108" s="5"/>
      <c r="H108" s="5"/>
    </row>
    <row r="109" spans="1:8" x14ac:dyDescent="0.25">
      <c r="A109" s="7"/>
      <c r="C109" s="5"/>
      <c r="D109" s="5"/>
      <c r="E109" s="5"/>
      <c r="F109" s="5"/>
      <c r="G109" s="5"/>
      <c r="H109" s="5"/>
    </row>
    <row r="110" spans="1:8" x14ac:dyDescent="0.25">
      <c r="A110" s="7"/>
      <c r="C110" s="5"/>
      <c r="D110" s="5"/>
      <c r="E110" s="5"/>
      <c r="F110" s="5"/>
      <c r="G110" s="5"/>
      <c r="H110" s="5"/>
    </row>
    <row r="111" spans="1:8" x14ac:dyDescent="0.25">
      <c r="A111" s="7"/>
      <c r="C111" s="5"/>
      <c r="D111" s="5"/>
      <c r="E111" s="5"/>
      <c r="F111" s="5"/>
      <c r="G111" s="5"/>
      <c r="H111" s="5"/>
    </row>
    <row r="112" spans="1:8" x14ac:dyDescent="0.25">
      <c r="A112" s="7"/>
      <c r="C112" s="5"/>
      <c r="D112" s="5"/>
      <c r="E112" s="5"/>
      <c r="F112" s="5"/>
      <c r="G112" s="5"/>
      <c r="H112" s="5"/>
    </row>
    <row r="113" spans="1:8" x14ac:dyDescent="0.25">
      <c r="A113" s="7"/>
      <c r="C113" s="5"/>
      <c r="D113" s="5"/>
      <c r="E113" s="5"/>
      <c r="F113" s="5"/>
      <c r="G113" s="5"/>
      <c r="H113" s="5"/>
    </row>
    <row r="114" spans="1:8" x14ac:dyDescent="0.25">
      <c r="A114" s="7"/>
      <c r="C114" s="5"/>
      <c r="D114" s="5"/>
      <c r="E114" s="5"/>
      <c r="F114" s="5"/>
      <c r="G114" s="5"/>
      <c r="H114" s="5"/>
    </row>
    <row r="115" spans="1:8" x14ac:dyDescent="0.25">
      <c r="A115" s="7"/>
      <c r="C115" s="5"/>
      <c r="D115" s="5"/>
      <c r="E115" s="5"/>
      <c r="F115" s="5"/>
      <c r="G115" s="5"/>
      <c r="H115" s="5"/>
    </row>
    <row r="116" spans="1:8" x14ac:dyDescent="0.25">
      <c r="A116" s="7"/>
      <c r="C116" s="5"/>
      <c r="D116" s="5"/>
      <c r="E116" s="5"/>
      <c r="F116" s="5"/>
      <c r="G116" s="5"/>
      <c r="H116" s="5"/>
    </row>
    <row r="117" spans="1:8" x14ac:dyDescent="0.25">
      <c r="A117" s="7"/>
      <c r="C117" s="5"/>
      <c r="D117" s="5"/>
      <c r="E117" s="5"/>
      <c r="F117" s="5"/>
      <c r="G117" s="5"/>
      <c r="H117" s="5"/>
    </row>
    <row r="118" spans="1:8" x14ac:dyDescent="0.25">
      <c r="A118" s="7"/>
      <c r="C118" s="5"/>
      <c r="D118" s="5"/>
      <c r="E118" s="5"/>
      <c r="F118" s="5"/>
      <c r="G118" s="5"/>
      <c r="H118" s="5"/>
    </row>
    <row r="119" spans="1:8" x14ac:dyDescent="0.25">
      <c r="A119" s="7"/>
      <c r="C119" s="5"/>
      <c r="D119" s="5"/>
      <c r="E119" s="5"/>
      <c r="F119" s="5"/>
      <c r="G119" s="5"/>
      <c r="H119" s="5"/>
    </row>
    <row r="120" spans="1:8" x14ac:dyDescent="0.25">
      <c r="A120" s="7"/>
      <c r="C120" s="5"/>
      <c r="D120" s="5"/>
      <c r="E120" s="5"/>
      <c r="F120" s="5"/>
      <c r="G120" s="5"/>
      <c r="H120" s="5"/>
    </row>
    <row r="121" spans="1:8" x14ac:dyDescent="0.25">
      <c r="A121" s="7"/>
      <c r="C121" s="5"/>
      <c r="D121" s="5"/>
      <c r="E121" s="5"/>
      <c r="F121" s="5"/>
      <c r="G121" s="5"/>
      <c r="H121" s="5"/>
    </row>
    <row r="122" spans="1:8" x14ac:dyDescent="0.25">
      <c r="A122" s="7"/>
      <c r="C122" s="5"/>
      <c r="D122" s="5"/>
      <c r="E122" s="5"/>
      <c r="F122" s="5"/>
      <c r="G122" s="5"/>
      <c r="H122" s="5"/>
    </row>
    <row r="123" spans="1:8" x14ac:dyDescent="0.25">
      <c r="A123" s="7"/>
      <c r="C123" s="5"/>
      <c r="D123" s="5"/>
      <c r="E123" s="5"/>
      <c r="F123" s="5"/>
      <c r="G123" s="5"/>
      <c r="H123" s="5"/>
    </row>
    <row r="124" spans="1:8" x14ac:dyDescent="0.25">
      <c r="A124" s="7"/>
      <c r="C124" s="5"/>
      <c r="D124" s="5"/>
      <c r="E124" s="5"/>
      <c r="F124" s="5"/>
      <c r="G124" s="5"/>
      <c r="H124" s="5"/>
    </row>
    <row r="125" spans="1:8" x14ac:dyDescent="0.25">
      <c r="A125" s="7"/>
      <c r="C125" s="5"/>
      <c r="D125" s="5"/>
      <c r="E125" s="5"/>
      <c r="F125" s="5"/>
      <c r="G125" s="5"/>
      <c r="H125" s="5"/>
    </row>
    <row r="126" spans="1:8" x14ac:dyDescent="0.25">
      <c r="A126" s="7"/>
      <c r="C126" s="5"/>
      <c r="D126" s="5"/>
      <c r="E126" s="5"/>
      <c r="F126" s="5"/>
      <c r="G126" s="5"/>
      <c r="H126" s="5"/>
    </row>
    <row r="127" spans="1:8" x14ac:dyDescent="0.25">
      <c r="A127" s="7"/>
      <c r="C127" s="5"/>
      <c r="D127" s="5"/>
      <c r="E127" s="5"/>
      <c r="F127" s="5"/>
      <c r="G127" s="5"/>
      <c r="H127" s="5"/>
    </row>
    <row r="128" spans="1:8" x14ac:dyDescent="0.25">
      <c r="A128" s="7"/>
      <c r="C128" s="5"/>
      <c r="D128" s="5"/>
      <c r="E128" s="5"/>
      <c r="F128" s="5"/>
      <c r="G128" s="5"/>
      <c r="H128" s="5"/>
    </row>
    <row r="129" spans="1:8" x14ac:dyDescent="0.25">
      <c r="A129" s="7"/>
      <c r="C129" s="5"/>
      <c r="D129" s="5"/>
      <c r="E129" s="5"/>
      <c r="F129" s="5"/>
      <c r="G129" s="5"/>
      <c r="H129" s="5"/>
    </row>
    <row r="130" spans="1:8" x14ac:dyDescent="0.25">
      <c r="C130" s="5"/>
      <c r="D130" s="5"/>
      <c r="E130" s="5"/>
      <c r="F130" s="5"/>
      <c r="G130" s="5"/>
      <c r="H130" s="5"/>
    </row>
    <row r="131" spans="1:8" x14ac:dyDescent="0.25">
      <c r="A131" s="7"/>
      <c r="C131" s="5"/>
      <c r="D131" s="5"/>
      <c r="E131" s="5"/>
      <c r="F131" s="5"/>
      <c r="G131" s="5"/>
      <c r="H131" s="5"/>
    </row>
    <row r="132" spans="1:8" x14ac:dyDescent="0.25">
      <c r="A132" s="7"/>
      <c r="C132" s="5"/>
      <c r="D132" s="5"/>
      <c r="E132" s="5"/>
      <c r="F132" s="5"/>
      <c r="G132" s="5"/>
      <c r="H132" s="5"/>
    </row>
    <row r="133" spans="1:8" x14ac:dyDescent="0.25">
      <c r="A133" s="7"/>
      <c r="C133" s="5"/>
      <c r="D133" s="5"/>
      <c r="E133" s="5"/>
      <c r="F133" s="5"/>
      <c r="G133" s="5"/>
      <c r="H133" s="5"/>
    </row>
    <row r="134" spans="1:8" x14ac:dyDescent="0.25">
      <c r="A134" s="7"/>
      <c r="C134" s="5"/>
      <c r="D134" s="5"/>
      <c r="E134" s="5"/>
      <c r="F134" s="5"/>
      <c r="G134" s="5"/>
      <c r="H134" s="5"/>
    </row>
    <row r="135" spans="1:8" x14ac:dyDescent="0.25">
      <c r="A135" s="7"/>
      <c r="C135" s="5"/>
      <c r="D135" s="5"/>
      <c r="E135" s="5"/>
      <c r="F135" s="5"/>
      <c r="G135" s="5"/>
      <c r="H135" s="5"/>
    </row>
    <row r="136" spans="1:8" x14ac:dyDescent="0.25">
      <c r="A136" s="7"/>
      <c r="C136" s="5"/>
      <c r="D136" s="5"/>
      <c r="E136" s="5"/>
      <c r="F136" s="5"/>
      <c r="G136" s="5"/>
      <c r="H136" s="5"/>
    </row>
    <row r="137" spans="1:8" x14ac:dyDescent="0.25">
      <c r="A137" s="7"/>
      <c r="C137" s="5"/>
      <c r="D137" s="5"/>
      <c r="E137" s="5"/>
      <c r="F137" s="5"/>
      <c r="G137" s="5"/>
      <c r="H137" s="5"/>
    </row>
    <row r="138" spans="1:8" x14ac:dyDescent="0.25">
      <c r="A138" s="7"/>
      <c r="C138" s="5"/>
      <c r="D138" s="5"/>
      <c r="E138" s="5"/>
      <c r="F138" s="5"/>
      <c r="G138" s="5"/>
      <c r="H138" s="5"/>
    </row>
    <row r="139" spans="1:8" x14ac:dyDescent="0.25">
      <c r="A139" s="7"/>
      <c r="C139" s="5"/>
      <c r="D139" s="5"/>
      <c r="E139" s="5"/>
      <c r="F139" s="5"/>
      <c r="G139" s="5"/>
      <c r="H139" s="5"/>
    </row>
    <row r="140" spans="1:8" x14ac:dyDescent="0.25">
      <c r="A140" s="7"/>
      <c r="C140" s="5"/>
      <c r="D140" s="5"/>
      <c r="E140" s="5"/>
      <c r="F140" s="5"/>
      <c r="G140" s="5"/>
      <c r="H140" s="5"/>
    </row>
    <row r="141" spans="1:8" x14ac:dyDescent="0.25">
      <c r="A141" s="7"/>
      <c r="C141" s="5"/>
      <c r="D141" s="5"/>
      <c r="E141" s="5"/>
      <c r="F141" s="5"/>
      <c r="G141" s="5"/>
      <c r="H141" s="5"/>
    </row>
    <row r="142" spans="1:8" x14ac:dyDescent="0.25">
      <c r="A142" s="7"/>
      <c r="C142" s="5"/>
      <c r="D142" s="5"/>
      <c r="E142" s="5"/>
      <c r="F142" s="5"/>
      <c r="G142" s="5"/>
      <c r="H142" s="5"/>
    </row>
    <row r="143" spans="1:8" x14ac:dyDescent="0.25">
      <c r="A143" s="7"/>
      <c r="C143" s="5"/>
      <c r="D143" s="5"/>
      <c r="E143" s="5"/>
      <c r="F143" s="5"/>
      <c r="G143" s="5"/>
      <c r="H143" s="5"/>
    </row>
    <row r="144" spans="1:8" x14ac:dyDescent="0.25">
      <c r="A144" s="7"/>
      <c r="C144" s="5"/>
      <c r="D144" s="5"/>
      <c r="E144" s="5"/>
      <c r="F144" s="5"/>
      <c r="G144" s="5"/>
      <c r="H144" s="5"/>
    </row>
    <row r="145" spans="1:8" x14ac:dyDescent="0.25">
      <c r="A145" s="7"/>
      <c r="C145" s="5"/>
      <c r="D145" s="5"/>
      <c r="E145" s="5"/>
      <c r="F145" s="5"/>
      <c r="G145" s="5"/>
      <c r="H145" s="5"/>
    </row>
    <row r="146" spans="1:8" x14ac:dyDescent="0.25">
      <c r="A146" s="7"/>
      <c r="C146" s="5"/>
      <c r="D146" s="5"/>
      <c r="E146" s="5"/>
      <c r="F146" s="5"/>
      <c r="G146" s="5"/>
      <c r="H146" s="5"/>
    </row>
    <row r="147" spans="1:8" x14ac:dyDescent="0.25">
      <c r="A147" s="7"/>
      <c r="C147" s="5"/>
      <c r="D147" s="5"/>
      <c r="E147" s="5"/>
      <c r="F147" s="5"/>
      <c r="G147" s="5"/>
      <c r="H147" s="5"/>
    </row>
    <row r="148" spans="1:8" x14ac:dyDescent="0.25">
      <c r="A148" s="7"/>
      <c r="C148" s="5"/>
      <c r="D148" s="5"/>
      <c r="E148" s="5"/>
      <c r="F148" s="5"/>
      <c r="G148" s="5"/>
      <c r="H148" s="5"/>
    </row>
    <row r="149" spans="1:8" x14ac:dyDescent="0.25">
      <c r="A149" s="7"/>
      <c r="C149" s="5"/>
      <c r="D149" s="5"/>
      <c r="E149" s="5"/>
      <c r="F149" s="5"/>
      <c r="G149" s="5"/>
      <c r="H149" s="5"/>
    </row>
    <row r="150" spans="1:8" x14ac:dyDescent="0.25">
      <c r="A150" s="7"/>
      <c r="C150" s="5"/>
      <c r="D150" s="5"/>
      <c r="E150" s="5"/>
      <c r="F150" s="5"/>
      <c r="G150" s="5"/>
      <c r="H150" s="5"/>
    </row>
    <row r="151" spans="1:8" x14ac:dyDescent="0.25">
      <c r="A151" s="7"/>
      <c r="C151" s="5"/>
      <c r="D151" s="5"/>
      <c r="E151" s="5"/>
      <c r="F151" s="5"/>
      <c r="G151" s="5"/>
      <c r="H151" s="5"/>
    </row>
    <row r="152" spans="1:8" x14ac:dyDescent="0.25">
      <c r="C152" s="5"/>
      <c r="D152" s="5"/>
      <c r="E152" s="5"/>
      <c r="F152" s="5"/>
      <c r="G152" s="5"/>
      <c r="H152" s="5"/>
    </row>
    <row r="153" spans="1:8" x14ac:dyDescent="0.25">
      <c r="A153" s="7"/>
      <c r="C153" s="5"/>
      <c r="D153" s="5"/>
      <c r="E153" s="5"/>
      <c r="F153" s="5"/>
      <c r="G153" s="5"/>
      <c r="H153" s="5"/>
    </row>
    <row r="154" spans="1:8" x14ac:dyDescent="0.25">
      <c r="A154" s="7"/>
      <c r="C154" s="5"/>
      <c r="D154" s="5"/>
      <c r="E154" s="5"/>
      <c r="F154" s="5"/>
      <c r="G154" s="5"/>
      <c r="H154" s="5"/>
    </row>
    <row r="155" spans="1:8" x14ac:dyDescent="0.25">
      <c r="A155" s="7"/>
      <c r="C155" s="5"/>
      <c r="D155" s="5"/>
      <c r="E155" s="5"/>
      <c r="F155" s="5"/>
      <c r="G155" s="5"/>
      <c r="H155" s="5"/>
    </row>
    <row r="156" spans="1:8" x14ac:dyDescent="0.25">
      <c r="A156" s="7"/>
      <c r="C156" s="5"/>
      <c r="D156" s="5"/>
      <c r="E156" s="5"/>
      <c r="F156" s="5"/>
      <c r="G156" s="5"/>
      <c r="H156" s="5"/>
    </row>
    <row r="157" spans="1:8" x14ac:dyDescent="0.25">
      <c r="A157" s="7"/>
      <c r="C157" s="5"/>
      <c r="D157" s="5"/>
      <c r="E157" s="5"/>
      <c r="F157" s="5"/>
      <c r="G157" s="5"/>
      <c r="H157" s="5"/>
    </row>
    <row r="158" spans="1:8" x14ac:dyDescent="0.25">
      <c r="A158" s="7"/>
      <c r="C158" s="5"/>
      <c r="D158" s="5"/>
      <c r="E158" s="5"/>
      <c r="F158" s="5"/>
      <c r="G158" s="5"/>
      <c r="H158" s="5"/>
    </row>
    <row r="159" spans="1:8" x14ac:dyDescent="0.25">
      <c r="A159" s="7"/>
      <c r="C159" s="5"/>
      <c r="D159" s="5"/>
      <c r="E159" s="5"/>
      <c r="F159" s="5"/>
      <c r="G159" s="5"/>
      <c r="H159" s="5"/>
    </row>
    <row r="160" spans="1:8" x14ac:dyDescent="0.25">
      <c r="A160" s="7"/>
      <c r="C160" s="5"/>
      <c r="D160" s="5"/>
      <c r="E160" s="5"/>
      <c r="F160" s="5"/>
      <c r="G160" s="5"/>
      <c r="H160" s="5"/>
    </row>
    <row r="161" spans="1:8" x14ac:dyDescent="0.25">
      <c r="A161" s="7"/>
      <c r="C161" s="5"/>
      <c r="D161" s="5"/>
      <c r="E161" s="5"/>
      <c r="F161" s="5"/>
      <c r="G161" s="5"/>
      <c r="H161" s="5"/>
    </row>
    <row r="162" spans="1:8" x14ac:dyDescent="0.25">
      <c r="A162" s="7"/>
      <c r="C162" s="5"/>
      <c r="D162" s="5"/>
      <c r="E162" s="5"/>
      <c r="F162" s="5"/>
      <c r="G162" s="5"/>
      <c r="H162" s="5"/>
    </row>
    <row r="163" spans="1:8" x14ac:dyDescent="0.25">
      <c r="A163" s="7"/>
      <c r="C163" s="5"/>
      <c r="D163" s="5"/>
      <c r="E163" s="5"/>
      <c r="F163" s="5"/>
      <c r="G163" s="5"/>
      <c r="H163" s="5"/>
    </row>
    <row r="164" spans="1:8" x14ac:dyDescent="0.25">
      <c r="A164" s="7"/>
      <c r="C164" s="5"/>
      <c r="D164" s="5"/>
      <c r="E164" s="5"/>
      <c r="F164" s="5"/>
      <c r="G164" s="5"/>
      <c r="H164" s="5"/>
    </row>
    <row r="165" spans="1:8" x14ac:dyDescent="0.25">
      <c r="A165" s="7"/>
      <c r="C165" s="5"/>
      <c r="D165" s="5"/>
      <c r="E165" s="5"/>
      <c r="F165" s="5"/>
      <c r="G165" s="5"/>
      <c r="H165" s="5"/>
    </row>
    <row r="166" spans="1:8" x14ac:dyDescent="0.25">
      <c r="A166" s="7"/>
      <c r="C166" s="5"/>
      <c r="D166" s="5"/>
      <c r="E166" s="5"/>
      <c r="F166" s="5"/>
      <c r="G166" s="5"/>
      <c r="H166" s="5"/>
    </row>
    <row r="167" spans="1:8" x14ac:dyDescent="0.25">
      <c r="A167" s="7"/>
      <c r="C167" s="5"/>
      <c r="D167" s="5"/>
      <c r="E167" s="5"/>
      <c r="F167" s="5"/>
      <c r="G167" s="5"/>
      <c r="H167" s="5"/>
    </row>
    <row r="168" spans="1:8" x14ac:dyDescent="0.25">
      <c r="A168" s="7"/>
      <c r="C168" s="5"/>
      <c r="D168" s="5"/>
      <c r="E168" s="5"/>
      <c r="F168" s="5"/>
      <c r="G168" s="5"/>
      <c r="H168" s="5"/>
    </row>
    <row r="169" spans="1:8" x14ac:dyDescent="0.25">
      <c r="A169" s="7"/>
      <c r="C169" s="5"/>
      <c r="D169" s="5"/>
      <c r="E169" s="5"/>
      <c r="F169" s="5"/>
      <c r="G169" s="5"/>
      <c r="H169" s="5"/>
    </row>
    <row r="170" spans="1:8" x14ac:dyDescent="0.25">
      <c r="A170" s="7"/>
      <c r="C170" s="5"/>
      <c r="D170" s="5"/>
      <c r="E170" s="5"/>
      <c r="F170" s="5"/>
      <c r="G170" s="5"/>
      <c r="H170" s="5"/>
    </row>
    <row r="171" spans="1:8" x14ac:dyDescent="0.25">
      <c r="A171" s="7"/>
      <c r="C171" s="5"/>
      <c r="D171" s="5"/>
      <c r="E171" s="5"/>
      <c r="F171" s="5"/>
      <c r="G171" s="5"/>
      <c r="H171" s="5"/>
    </row>
    <row r="172" spans="1:8" x14ac:dyDescent="0.25">
      <c r="A172" s="7"/>
      <c r="C172" s="5"/>
      <c r="D172" s="5"/>
      <c r="E172" s="5"/>
      <c r="F172" s="5"/>
      <c r="G172" s="5"/>
      <c r="H172" s="5"/>
    </row>
    <row r="173" spans="1:8" x14ac:dyDescent="0.25">
      <c r="A173" s="7"/>
      <c r="C173" s="5"/>
      <c r="D173" s="5"/>
      <c r="E173" s="5"/>
      <c r="F173" s="5"/>
      <c r="G173" s="5"/>
      <c r="H173" s="5"/>
    </row>
    <row r="174" spans="1:8" x14ac:dyDescent="0.25">
      <c r="C174" s="5"/>
      <c r="D174" s="5"/>
      <c r="E174" s="5"/>
      <c r="F174" s="5"/>
      <c r="G174" s="5"/>
      <c r="H174" s="5"/>
    </row>
    <row r="175" spans="1:8" x14ac:dyDescent="0.25">
      <c r="A175" s="7"/>
      <c r="C175" s="5"/>
      <c r="D175" s="5"/>
      <c r="E175" s="5"/>
      <c r="F175" s="5"/>
      <c r="G175" s="5"/>
      <c r="H175" s="5"/>
    </row>
    <row r="176" spans="1:8" x14ac:dyDescent="0.25">
      <c r="A176" s="7"/>
      <c r="C176" s="5"/>
      <c r="D176" s="5"/>
      <c r="E176" s="5"/>
      <c r="F176" s="5"/>
      <c r="G176" s="5"/>
      <c r="H176" s="5"/>
    </row>
    <row r="177" spans="1:8" x14ac:dyDescent="0.25">
      <c r="A177" s="7"/>
      <c r="C177" s="5"/>
      <c r="D177" s="5"/>
      <c r="E177" s="5"/>
      <c r="F177" s="5"/>
      <c r="G177" s="5"/>
      <c r="H177" s="5"/>
    </row>
    <row r="178" spans="1:8" x14ac:dyDescent="0.25">
      <c r="A178" s="7"/>
      <c r="C178" s="5"/>
      <c r="D178" s="5"/>
      <c r="E178" s="5"/>
      <c r="F178" s="5"/>
      <c r="G178" s="5"/>
      <c r="H178" s="5"/>
    </row>
    <row r="179" spans="1:8" x14ac:dyDescent="0.25">
      <c r="A179" s="7"/>
      <c r="C179" s="5"/>
      <c r="D179" s="5"/>
      <c r="E179" s="5"/>
      <c r="F179" s="5"/>
      <c r="G179" s="5"/>
      <c r="H179" s="5"/>
    </row>
    <row r="180" spans="1:8" x14ac:dyDescent="0.25">
      <c r="A180" s="7"/>
      <c r="C180" s="5"/>
      <c r="D180" s="5"/>
      <c r="E180" s="5"/>
      <c r="F180" s="5"/>
      <c r="G180" s="5"/>
      <c r="H180" s="5"/>
    </row>
    <row r="181" spans="1:8" x14ac:dyDescent="0.25">
      <c r="A181" s="7"/>
      <c r="C181" s="5"/>
      <c r="D181" s="5"/>
      <c r="E181" s="5"/>
      <c r="F181" s="5"/>
      <c r="G181" s="5"/>
      <c r="H181" s="5"/>
    </row>
    <row r="182" spans="1:8" x14ac:dyDescent="0.25">
      <c r="A182" s="7"/>
      <c r="C182" s="5"/>
      <c r="D182" s="5"/>
      <c r="E182" s="5"/>
      <c r="F182" s="5"/>
      <c r="G182" s="5"/>
      <c r="H182" s="5"/>
    </row>
    <row r="183" spans="1:8" x14ac:dyDescent="0.25">
      <c r="A183" s="7"/>
      <c r="C183" s="5"/>
      <c r="D183" s="5"/>
      <c r="E183" s="5"/>
      <c r="F183" s="5"/>
      <c r="G183" s="5"/>
      <c r="H183" s="5"/>
    </row>
    <row r="184" spans="1:8" x14ac:dyDescent="0.25">
      <c r="A184" s="7"/>
      <c r="C184" s="5"/>
      <c r="D184" s="5"/>
      <c r="E184" s="5"/>
      <c r="F184" s="5"/>
      <c r="G184" s="5"/>
      <c r="H184" s="5"/>
    </row>
    <row r="185" spans="1:8" x14ac:dyDescent="0.25">
      <c r="A185" s="7"/>
      <c r="C185" s="5"/>
      <c r="D185" s="5"/>
      <c r="E185" s="5"/>
      <c r="F185" s="5"/>
      <c r="G185" s="5"/>
      <c r="H185" s="5"/>
    </row>
    <row r="186" spans="1:8" x14ac:dyDescent="0.25">
      <c r="A186" s="7"/>
      <c r="C186" s="5"/>
      <c r="D186" s="5"/>
      <c r="E186" s="5"/>
      <c r="F186" s="5"/>
      <c r="G186" s="5"/>
      <c r="H186" s="5"/>
    </row>
    <row r="187" spans="1:8" x14ac:dyDescent="0.25">
      <c r="A187" s="7"/>
      <c r="C187" s="5"/>
      <c r="D187" s="5"/>
      <c r="E187" s="5"/>
      <c r="F187" s="5"/>
      <c r="G187" s="5"/>
      <c r="H187" s="5"/>
    </row>
    <row r="188" spans="1:8" x14ac:dyDescent="0.25">
      <c r="A188" s="7"/>
      <c r="C188" s="5"/>
      <c r="D188" s="5"/>
      <c r="E188" s="5"/>
      <c r="F188" s="5"/>
      <c r="G188" s="5"/>
      <c r="H188" s="5"/>
    </row>
    <row r="189" spans="1:8" x14ac:dyDescent="0.25">
      <c r="A189" s="7"/>
      <c r="C189" s="5"/>
      <c r="D189" s="5"/>
      <c r="E189" s="5"/>
      <c r="F189" s="5"/>
      <c r="G189" s="5"/>
      <c r="H189" s="5"/>
    </row>
    <row r="190" spans="1:8" x14ac:dyDescent="0.25">
      <c r="A190" s="7"/>
      <c r="C190" s="5"/>
      <c r="D190" s="5"/>
      <c r="E190" s="5"/>
      <c r="F190" s="5"/>
      <c r="G190" s="5"/>
      <c r="H190" s="5"/>
    </row>
    <row r="191" spans="1:8" x14ac:dyDescent="0.25">
      <c r="A191" s="7"/>
      <c r="C191" s="5"/>
      <c r="D191" s="5"/>
      <c r="E191" s="5"/>
      <c r="F191" s="5"/>
      <c r="G191" s="5"/>
      <c r="H191" s="5"/>
    </row>
    <row r="192" spans="1:8" x14ac:dyDescent="0.25">
      <c r="A192" s="7"/>
      <c r="C192" s="5"/>
      <c r="D192" s="5"/>
      <c r="E192" s="5"/>
      <c r="F192" s="5"/>
      <c r="G192" s="5"/>
      <c r="H192" s="5"/>
    </row>
    <row r="193" spans="1:8" x14ac:dyDescent="0.25">
      <c r="A193" s="7"/>
      <c r="C193" s="5"/>
      <c r="D193" s="5"/>
      <c r="E193" s="5"/>
      <c r="F193" s="5"/>
      <c r="G193" s="5"/>
      <c r="H193" s="5"/>
    </row>
    <row r="194" spans="1:8" x14ac:dyDescent="0.25">
      <c r="A194" s="7"/>
      <c r="C194" s="5"/>
      <c r="D194" s="5"/>
      <c r="E194" s="5"/>
      <c r="F194" s="5"/>
      <c r="G194" s="5"/>
      <c r="H194" s="5"/>
    </row>
    <row r="195" spans="1:8" x14ac:dyDescent="0.25">
      <c r="A195" s="7"/>
      <c r="C195" s="5"/>
      <c r="D195" s="5"/>
      <c r="E195" s="5"/>
      <c r="F195" s="5"/>
      <c r="G195" s="5"/>
      <c r="H195" s="5"/>
    </row>
    <row r="196" spans="1:8" x14ac:dyDescent="0.25">
      <c r="C196" s="5"/>
      <c r="D196" s="5"/>
      <c r="E196" s="5"/>
      <c r="F196" s="5"/>
      <c r="G196" s="5"/>
      <c r="H196" s="5"/>
    </row>
    <row r="197" spans="1:8" x14ac:dyDescent="0.25">
      <c r="A197" s="7"/>
      <c r="C197" s="5"/>
      <c r="D197" s="5"/>
      <c r="E197" s="5"/>
      <c r="F197" s="5"/>
      <c r="G197" s="5"/>
      <c r="H197" s="5"/>
    </row>
    <row r="198" spans="1:8" x14ac:dyDescent="0.25">
      <c r="A198" s="7"/>
      <c r="C198" s="5"/>
      <c r="D198" s="5"/>
      <c r="E198" s="5"/>
      <c r="F198" s="5"/>
      <c r="G198" s="5"/>
      <c r="H198" s="5"/>
    </row>
    <row r="199" spans="1:8" x14ac:dyDescent="0.25">
      <c r="A199" s="7"/>
      <c r="C199" s="5"/>
      <c r="D199" s="5"/>
      <c r="E199" s="5"/>
      <c r="F199" s="5"/>
      <c r="G199" s="5"/>
      <c r="H199" s="5"/>
    </row>
    <row r="200" spans="1:8" x14ac:dyDescent="0.25">
      <c r="A200" s="7"/>
      <c r="C200" s="5"/>
      <c r="D200" s="5"/>
      <c r="E200" s="5"/>
      <c r="F200" s="5"/>
      <c r="G200" s="5"/>
      <c r="H200" s="5"/>
    </row>
    <row r="201" spans="1:8" x14ac:dyDescent="0.25">
      <c r="A201" s="7"/>
      <c r="C201" s="5"/>
      <c r="D201" s="5"/>
      <c r="E201" s="5"/>
      <c r="F201" s="5"/>
      <c r="G201" s="5"/>
      <c r="H201" s="5"/>
    </row>
    <row r="202" spans="1:8" x14ac:dyDescent="0.25">
      <c r="A202" s="7"/>
      <c r="C202" s="5"/>
      <c r="D202" s="5"/>
      <c r="E202" s="5"/>
      <c r="F202" s="5"/>
      <c r="G202" s="5"/>
      <c r="H202" s="5"/>
    </row>
    <row r="203" spans="1:8" x14ac:dyDescent="0.25">
      <c r="A203" s="7"/>
    </row>
    <row r="204" spans="1:8" x14ac:dyDescent="0.25">
      <c r="A204" s="7"/>
      <c r="C204" s="31"/>
      <c r="D204" s="31"/>
      <c r="E204" s="31"/>
      <c r="F204" s="31"/>
      <c r="G204" s="31"/>
      <c r="H204" s="31"/>
    </row>
    <row r="205" spans="1:8" x14ac:dyDescent="0.25">
      <c r="A205" s="7"/>
      <c r="C205" s="31"/>
      <c r="D205" s="31"/>
      <c r="E205" s="31"/>
      <c r="F205" s="31"/>
      <c r="G205" s="31"/>
      <c r="H205" s="31"/>
    </row>
    <row r="206" spans="1:8" x14ac:dyDescent="0.25">
      <c r="A206" s="7"/>
      <c r="C206" s="32"/>
      <c r="D206" s="32"/>
      <c r="E206" s="32"/>
      <c r="F206" s="32"/>
      <c r="G206" s="32"/>
      <c r="H206" s="32"/>
    </row>
    <row r="207" spans="1:8" x14ac:dyDescent="0.25">
      <c r="A207" s="7"/>
      <c r="C207" s="32"/>
      <c r="D207" s="32"/>
      <c r="E207" s="32"/>
      <c r="F207" s="32"/>
      <c r="G207" s="32"/>
      <c r="H207" s="32"/>
    </row>
    <row r="208" spans="1:8" x14ac:dyDescent="0.25">
      <c r="A208" s="7"/>
      <c r="C208" s="32"/>
      <c r="D208" s="32"/>
      <c r="E208" s="32"/>
      <c r="F208" s="32"/>
      <c r="G208" s="32"/>
      <c r="H208" s="32"/>
    </row>
    <row r="209" spans="1:8" x14ac:dyDescent="0.25">
      <c r="A209" s="7"/>
      <c r="C209" s="32"/>
      <c r="D209" s="32"/>
      <c r="E209" s="32"/>
      <c r="F209" s="32"/>
      <c r="G209" s="32"/>
      <c r="H209" s="32"/>
    </row>
    <row r="210" spans="1:8" x14ac:dyDescent="0.25">
      <c r="A210" s="7"/>
      <c r="C210" s="32"/>
      <c r="D210" s="32"/>
      <c r="E210" s="32"/>
      <c r="F210" s="32"/>
      <c r="G210" s="32"/>
      <c r="H210" s="32"/>
    </row>
    <row r="211" spans="1:8" x14ac:dyDescent="0.25">
      <c r="A211" s="7"/>
      <c r="C211" s="32"/>
      <c r="D211" s="32"/>
      <c r="E211" s="32"/>
      <c r="F211" s="32"/>
      <c r="G211" s="32"/>
      <c r="H211" s="32"/>
    </row>
    <row r="212" spans="1:8" x14ac:dyDescent="0.25">
      <c r="A212" s="7"/>
      <c r="C212" s="32"/>
      <c r="D212" s="32"/>
      <c r="E212" s="32"/>
      <c r="F212" s="32"/>
      <c r="G212" s="32"/>
      <c r="H212" s="32"/>
    </row>
    <row r="213" spans="1:8" x14ac:dyDescent="0.25">
      <c r="A213" s="7"/>
      <c r="C213" s="32"/>
      <c r="D213" s="32"/>
      <c r="E213" s="32"/>
      <c r="F213" s="32"/>
      <c r="G213" s="32"/>
      <c r="H213" s="32"/>
    </row>
    <row r="214" spans="1:8" x14ac:dyDescent="0.25">
      <c r="A214" s="7"/>
      <c r="C214" s="32"/>
      <c r="D214" s="32"/>
      <c r="E214" s="32"/>
      <c r="F214" s="32"/>
      <c r="G214" s="32"/>
      <c r="H214" s="32"/>
    </row>
    <row r="215" spans="1:8" x14ac:dyDescent="0.25">
      <c r="A215" s="7"/>
      <c r="C215" s="32"/>
      <c r="D215" s="32"/>
      <c r="E215" s="32"/>
      <c r="F215" s="32"/>
      <c r="G215" s="32"/>
      <c r="H215" s="32"/>
    </row>
    <row r="216" spans="1:8" x14ac:dyDescent="0.25">
      <c r="A216" s="7"/>
    </row>
    <row r="217" spans="1:8" x14ac:dyDescent="0.25">
      <c r="A217" s="7"/>
    </row>
    <row r="218" spans="1:8" x14ac:dyDescent="0.25">
      <c r="A218" s="31"/>
      <c r="B218" s="31"/>
    </row>
    <row r="219" spans="1:8" x14ac:dyDescent="0.25">
      <c r="A219" s="31"/>
      <c r="B219" s="31"/>
    </row>
    <row r="220" spans="1:8" x14ac:dyDescent="0.25">
      <c r="A220" s="32"/>
      <c r="B220" s="32"/>
    </row>
    <row r="221" spans="1:8" x14ac:dyDescent="0.25">
      <c r="A221" s="32"/>
      <c r="B221" s="32"/>
    </row>
    <row r="222" spans="1:8" x14ac:dyDescent="0.25">
      <c r="A222" s="32"/>
      <c r="B222" s="32"/>
    </row>
    <row r="223" spans="1:8" x14ac:dyDescent="0.25">
      <c r="A223" s="32"/>
      <c r="B223" s="32"/>
    </row>
    <row r="224" spans="1:8" x14ac:dyDescent="0.25">
      <c r="A224" s="32"/>
      <c r="B224" s="32"/>
    </row>
    <row r="225" spans="1:2" x14ac:dyDescent="0.25">
      <c r="A225" s="32"/>
      <c r="B225" s="32"/>
    </row>
    <row r="226" spans="1:2" x14ac:dyDescent="0.25">
      <c r="A226" s="32"/>
      <c r="B226" s="32"/>
    </row>
    <row r="227" spans="1:2" x14ac:dyDescent="0.25">
      <c r="A227" s="32"/>
      <c r="B227" s="32"/>
    </row>
    <row r="228" spans="1:2" x14ac:dyDescent="0.25">
      <c r="A228" s="32"/>
      <c r="B228" s="32"/>
    </row>
    <row r="229" spans="1:2" x14ac:dyDescent="0.25">
      <c r="A229" s="32"/>
      <c r="B229" s="32"/>
    </row>
  </sheetData>
  <mergeCells count="1">
    <mergeCell ref="A18:C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1"/>
  <sheetViews>
    <sheetView workbookViewId="0">
      <selection activeCell="F1" sqref="B1:F2"/>
    </sheetView>
  </sheetViews>
  <sheetFormatPr defaultColWidth="9.140625" defaultRowHeight="15" x14ac:dyDescent="0.25"/>
  <cols>
    <col min="1" max="1" width="19.140625" style="10" customWidth="1"/>
    <col min="2" max="2" width="16.5703125" style="4" customWidth="1"/>
    <col min="3" max="10" width="7" style="4" customWidth="1"/>
    <col min="11" max="16384" width="9.140625" style="4"/>
  </cols>
  <sheetData>
    <row r="1" spans="1:8" ht="14.45" x14ac:dyDescent="0.3">
      <c r="A1" s="6" t="s">
        <v>12</v>
      </c>
    </row>
    <row r="2" spans="1:8" ht="14.45" x14ac:dyDescent="0.3">
      <c r="A2" s="7"/>
      <c r="B2" s="3"/>
      <c r="C2" s="3"/>
      <c r="D2" s="3"/>
      <c r="E2" s="3"/>
      <c r="F2" s="3"/>
      <c r="G2" s="3"/>
      <c r="H2" s="3"/>
    </row>
    <row r="3" spans="1:8" ht="14.45" x14ac:dyDescent="0.3">
      <c r="A3" s="1"/>
      <c r="B3" s="65" t="s">
        <v>111</v>
      </c>
    </row>
    <row r="4" spans="1:8" ht="14.45" x14ac:dyDescent="0.3">
      <c r="A4" s="6" t="s">
        <v>104</v>
      </c>
      <c r="B4" s="23">
        <v>0.93</v>
      </c>
    </row>
    <row r="5" spans="1:8" ht="14.45" x14ac:dyDescent="0.3">
      <c r="A5" s="60" t="s">
        <v>30</v>
      </c>
      <c r="B5" s="23">
        <v>0.95</v>
      </c>
    </row>
    <row r="6" spans="1:8" ht="14.45" x14ac:dyDescent="0.3">
      <c r="A6" s="61" t="s">
        <v>31</v>
      </c>
      <c r="B6" s="23">
        <v>0.92</v>
      </c>
    </row>
    <row r="7" spans="1:8" ht="14.45" x14ac:dyDescent="0.3">
      <c r="A7" s="61" t="s">
        <v>32</v>
      </c>
      <c r="B7" s="23">
        <v>0.93</v>
      </c>
    </row>
    <row r="8" spans="1:8" ht="14.45" x14ac:dyDescent="0.3">
      <c r="A8" s="61" t="s">
        <v>33</v>
      </c>
      <c r="B8" s="23">
        <v>0.95</v>
      </c>
    </row>
    <row r="9" spans="1:8" ht="14.45" x14ac:dyDescent="0.3">
      <c r="A9" s="62" t="s">
        <v>34</v>
      </c>
      <c r="B9" s="23">
        <v>0.93</v>
      </c>
    </row>
    <row r="10" spans="1:8" ht="14.45" x14ac:dyDescent="0.3">
      <c r="A10" s="62" t="s">
        <v>35</v>
      </c>
      <c r="B10" s="23">
        <v>0.91</v>
      </c>
    </row>
    <row r="11" spans="1:8" ht="14.45" x14ac:dyDescent="0.3">
      <c r="A11" s="62" t="s">
        <v>36</v>
      </c>
      <c r="B11" s="23">
        <v>0.93</v>
      </c>
    </row>
    <row r="12" spans="1:8" ht="14.45" x14ac:dyDescent="0.3">
      <c r="A12" s="62" t="s">
        <v>50</v>
      </c>
      <c r="B12" s="23">
        <v>0.92</v>
      </c>
    </row>
    <row r="13" spans="1:8" ht="14.45" x14ac:dyDescent="0.3">
      <c r="A13" s="62" t="s">
        <v>51</v>
      </c>
      <c r="B13" s="23">
        <v>0.93</v>
      </c>
    </row>
    <row r="14" spans="1:8" ht="14.45" x14ac:dyDescent="0.3">
      <c r="A14" s="7"/>
    </row>
    <row r="15" spans="1:8" ht="14.45" x14ac:dyDescent="0.3">
      <c r="A15" s="7" t="s">
        <v>56</v>
      </c>
      <c r="C15" s="5"/>
      <c r="D15" s="5"/>
      <c r="E15" s="5"/>
      <c r="F15" s="5"/>
      <c r="G15" s="5"/>
      <c r="H15" s="5"/>
    </row>
    <row r="16" spans="1:8" ht="14.45" x14ac:dyDescent="0.3">
      <c r="A16" s="7" t="s">
        <v>112</v>
      </c>
      <c r="C16" s="5"/>
      <c r="D16" s="5"/>
      <c r="E16" s="5"/>
      <c r="F16" s="5"/>
      <c r="G16" s="5"/>
      <c r="H16" s="5"/>
    </row>
    <row r="17" spans="1:8" ht="14.45" x14ac:dyDescent="0.3">
      <c r="A17" s="7"/>
      <c r="C17" s="5"/>
      <c r="D17" s="5"/>
      <c r="E17" s="5"/>
      <c r="F17" s="5"/>
      <c r="G17" s="5"/>
      <c r="H17" s="5"/>
    </row>
    <row r="18" spans="1:8" ht="14.45" x14ac:dyDescent="0.3">
      <c r="A18" s="7"/>
      <c r="C18" s="5"/>
      <c r="D18" s="5"/>
      <c r="E18" s="5"/>
      <c r="F18" s="5"/>
      <c r="G18" s="5"/>
      <c r="H18" s="5"/>
    </row>
    <row r="19" spans="1:8" ht="14.45" x14ac:dyDescent="0.3">
      <c r="A19" s="7"/>
      <c r="C19" s="5"/>
      <c r="D19" s="5"/>
      <c r="E19" s="5"/>
      <c r="F19" s="5"/>
      <c r="G19" s="5"/>
      <c r="H19" s="5"/>
    </row>
    <row r="20" spans="1:8" ht="14.45" x14ac:dyDescent="0.3">
      <c r="A20" s="7"/>
      <c r="C20" s="5"/>
      <c r="D20" s="5"/>
      <c r="E20" s="5"/>
      <c r="F20" s="5"/>
      <c r="G20" s="5"/>
      <c r="H20" s="5"/>
    </row>
    <row r="21" spans="1:8" ht="14.45" x14ac:dyDescent="0.3">
      <c r="A21" s="7"/>
      <c r="C21" s="5"/>
      <c r="D21" s="5"/>
      <c r="E21" s="5"/>
      <c r="F21" s="5"/>
      <c r="G21" s="5"/>
      <c r="H21" s="5"/>
    </row>
    <row r="22" spans="1:8" ht="14.45" x14ac:dyDescent="0.3">
      <c r="C22" s="5"/>
      <c r="D22" s="5"/>
      <c r="E22" s="5"/>
      <c r="F22" s="5"/>
      <c r="G22" s="5"/>
      <c r="H22" s="5"/>
    </row>
    <row r="23" spans="1:8" ht="14.45" x14ac:dyDescent="0.3">
      <c r="A23" s="7"/>
      <c r="C23" s="5"/>
      <c r="D23" s="5"/>
      <c r="E23" s="5"/>
      <c r="F23" s="5"/>
      <c r="G23" s="5"/>
      <c r="H23" s="5"/>
    </row>
    <row r="24" spans="1:8" ht="14.45" x14ac:dyDescent="0.3">
      <c r="A24" s="7"/>
      <c r="C24" s="5"/>
      <c r="D24" s="5"/>
      <c r="E24" s="5"/>
      <c r="F24" s="5"/>
      <c r="G24" s="5"/>
      <c r="H24" s="5"/>
    </row>
    <row r="25" spans="1:8" ht="14.45" x14ac:dyDescent="0.3">
      <c r="A25" s="7"/>
      <c r="C25" s="5"/>
      <c r="D25" s="5"/>
      <c r="E25" s="5"/>
      <c r="F25" s="5"/>
      <c r="G25" s="5"/>
      <c r="H25" s="5"/>
    </row>
    <row r="26" spans="1:8" ht="14.45" x14ac:dyDescent="0.3">
      <c r="A26" s="7"/>
      <c r="C26" s="5"/>
      <c r="D26" s="5"/>
      <c r="E26" s="5"/>
      <c r="F26" s="5"/>
      <c r="G26" s="5"/>
      <c r="H26" s="5"/>
    </row>
    <row r="27" spans="1:8" ht="14.45" x14ac:dyDescent="0.3">
      <c r="A27" s="7"/>
      <c r="C27" s="5"/>
      <c r="D27" s="5"/>
      <c r="E27" s="5"/>
      <c r="F27" s="5"/>
      <c r="G27" s="5"/>
      <c r="H27" s="5"/>
    </row>
    <row r="28" spans="1:8" ht="14.45" x14ac:dyDescent="0.3">
      <c r="A28" s="7"/>
      <c r="C28" s="5"/>
      <c r="D28" s="5"/>
      <c r="E28" s="5"/>
      <c r="F28" s="5"/>
      <c r="G28" s="5"/>
      <c r="H28" s="5"/>
    </row>
    <row r="29" spans="1:8" x14ac:dyDescent="0.25">
      <c r="A29" s="7"/>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7"/>
      <c r="C32" s="5"/>
      <c r="D32" s="5"/>
      <c r="E32" s="5"/>
      <c r="F32" s="5"/>
      <c r="G32" s="5"/>
      <c r="H32" s="5"/>
    </row>
    <row r="33" spans="1:8" x14ac:dyDescent="0.25">
      <c r="A33" s="7"/>
      <c r="C33" s="5"/>
      <c r="D33" s="5"/>
      <c r="E33" s="5"/>
      <c r="F33" s="5"/>
      <c r="G33" s="5"/>
      <c r="H33" s="5"/>
    </row>
    <row r="34" spans="1:8" x14ac:dyDescent="0.25">
      <c r="A34" s="7"/>
      <c r="C34" s="5"/>
      <c r="D34" s="5"/>
      <c r="E34" s="5"/>
      <c r="F34" s="5"/>
      <c r="G34" s="5"/>
      <c r="H34" s="5"/>
    </row>
    <row r="35" spans="1:8" x14ac:dyDescent="0.25">
      <c r="A35" s="7"/>
      <c r="C35" s="5"/>
      <c r="D35" s="5"/>
      <c r="E35" s="5"/>
      <c r="F35" s="5"/>
      <c r="G35" s="5"/>
      <c r="H35" s="5"/>
    </row>
    <row r="36" spans="1:8" x14ac:dyDescent="0.25">
      <c r="A36" s="7"/>
      <c r="C36" s="5"/>
      <c r="D36" s="5"/>
      <c r="E36" s="5"/>
      <c r="F36" s="5"/>
      <c r="G36" s="5"/>
      <c r="H36" s="5"/>
    </row>
    <row r="37" spans="1:8" x14ac:dyDescent="0.25">
      <c r="A37" s="7"/>
      <c r="C37" s="5"/>
      <c r="D37" s="5"/>
      <c r="E37" s="5"/>
      <c r="F37" s="5"/>
      <c r="G37" s="5"/>
      <c r="H37" s="5"/>
    </row>
    <row r="38" spans="1:8" x14ac:dyDescent="0.25">
      <c r="A38" s="7"/>
      <c r="C38" s="5"/>
      <c r="D38" s="5"/>
      <c r="E38" s="5"/>
      <c r="F38" s="5"/>
      <c r="G38" s="5"/>
      <c r="H38" s="5"/>
    </row>
    <row r="39" spans="1:8" x14ac:dyDescent="0.25">
      <c r="A39" s="7"/>
      <c r="C39" s="5"/>
      <c r="D39" s="5"/>
      <c r="E39" s="5"/>
      <c r="F39" s="5"/>
      <c r="G39" s="5"/>
      <c r="H39" s="5"/>
    </row>
    <row r="40" spans="1:8" x14ac:dyDescent="0.25">
      <c r="A40" s="7"/>
      <c r="C40" s="5"/>
      <c r="D40" s="5"/>
      <c r="E40" s="5"/>
      <c r="F40" s="5"/>
      <c r="G40" s="5"/>
      <c r="H40" s="5"/>
    </row>
    <row r="41" spans="1:8" x14ac:dyDescent="0.25">
      <c r="A41" s="7"/>
      <c r="C41" s="5"/>
      <c r="D41" s="5"/>
      <c r="E41" s="5"/>
      <c r="F41" s="5"/>
      <c r="G41" s="5"/>
      <c r="H41" s="5"/>
    </row>
    <row r="42" spans="1:8" x14ac:dyDescent="0.25">
      <c r="A42" s="7"/>
      <c r="C42" s="5"/>
      <c r="D42" s="5"/>
      <c r="E42" s="5"/>
      <c r="F42" s="5"/>
      <c r="G42" s="5"/>
      <c r="H42" s="5"/>
    </row>
    <row r="43" spans="1:8" x14ac:dyDescent="0.25">
      <c r="A43" s="7"/>
      <c r="C43" s="5"/>
      <c r="D43" s="5"/>
      <c r="E43" s="5"/>
      <c r="F43" s="5"/>
      <c r="G43" s="5"/>
      <c r="H43" s="5"/>
    </row>
    <row r="44" spans="1:8" x14ac:dyDescent="0.25">
      <c r="C44" s="5"/>
      <c r="D44" s="5"/>
      <c r="E44" s="5"/>
      <c r="F44" s="5"/>
      <c r="G44" s="5"/>
      <c r="H44" s="5"/>
    </row>
    <row r="45" spans="1:8" x14ac:dyDescent="0.25">
      <c r="A45" s="7"/>
      <c r="C45" s="5"/>
      <c r="D45" s="5"/>
      <c r="E45" s="5"/>
      <c r="F45" s="5"/>
      <c r="G45" s="5"/>
      <c r="H45" s="5"/>
    </row>
    <row r="46" spans="1:8" x14ac:dyDescent="0.25">
      <c r="A46" s="7"/>
      <c r="C46" s="5"/>
      <c r="D46" s="5"/>
      <c r="E46" s="5"/>
      <c r="F46" s="5"/>
      <c r="G46" s="5"/>
      <c r="H46" s="5"/>
    </row>
    <row r="47" spans="1:8" x14ac:dyDescent="0.25">
      <c r="A47" s="7"/>
      <c r="C47" s="5"/>
      <c r="D47" s="5"/>
      <c r="E47" s="5"/>
      <c r="F47" s="5"/>
      <c r="G47" s="5"/>
      <c r="H47" s="5"/>
    </row>
    <row r="48" spans="1:8" x14ac:dyDescent="0.25">
      <c r="A48" s="7"/>
      <c r="C48" s="5"/>
      <c r="D48" s="5"/>
      <c r="E48" s="5"/>
      <c r="F48" s="5"/>
      <c r="G48" s="5"/>
      <c r="H48" s="5"/>
    </row>
    <row r="49" spans="1:8" x14ac:dyDescent="0.25">
      <c r="A49" s="7"/>
      <c r="C49" s="5"/>
      <c r="D49" s="5"/>
      <c r="E49" s="5"/>
      <c r="F49" s="5"/>
      <c r="G49" s="5"/>
      <c r="H49" s="5"/>
    </row>
    <row r="50" spans="1:8" x14ac:dyDescent="0.25">
      <c r="A50" s="7"/>
      <c r="C50" s="5"/>
      <c r="D50" s="5"/>
      <c r="E50" s="5"/>
      <c r="F50" s="5"/>
      <c r="G50" s="5"/>
      <c r="H50" s="5"/>
    </row>
    <row r="51" spans="1:8" x14ac:dyDescent="0.25">
      <c r="A51" s="7"/>
      <c r="C51" s="5"/>
      <c r="D51" s="5"/>
      <c r="E51" s="5"/>
      <c r="F51" s="5"/>
      <c r="G51" s="5"/>
      <c r="H51" s="5"/>
    </row>
    <row r="52" spans="1:8" x14ac:dyDescent="0.25">
      <c r="A52" s="7"/>
      <c r="C52" s="5"/>
      <c r="D52" s="5"/>
      <c r="E52" s="5"/>
      <c r="F52" s="5"/>
      <c r="G52" s="5"/>
      <c r="H52" s="5"/>
    </row>
    <row r="53" spans="1:8" x14ac:dyDescent="0.25">
      <c r="A53" s="7"/>
      <c r="C53" s="5"/>
      <c r="D53" s="5"/>
      <c r="E53" s="5"/>
      <c r="F53" s="5"/>
      <c r="G53" s="5"/>
      <c r="H53" s="5"/>
    </row>
    <row r="54" spans="1:8" x14ac:dyDescent="0.25">
      <c r="A54" s="7"/>
      <c r="C54" s="5"/>
      <c r="D54" s="5"/>
      <c r="E54" s="5"/>
      <c r="F54" s="5"/>
      <c r="G54" s="5"/>
      <c r="H54" s="5"/>
    </row>
    <row r="55" spans="1:8" x14ac:dyDescent="0.25">
      <c r="A55" s="7"/>
      <c r="C55" s="5"/>
      <c r="D55" s="5"/>
      <c r="E55" s="5"/>
      <c r="F55" s="5"/>
      <c r="G55" s="5"/>
      <c r="H55" s="5"/>
    </row>
    <row r="56" spans="1:8" x14ac:dyDescent="0.25">
      <c r="A56" s="7"/>
      <c r="C56" s="5"/>
      <c r="D56" s="5"/>
      <c r="E56" s="5"/>
      <c r="F56" s="5"/>
      <c r="G56" s="5"/>
      <c r="H56" s="5"/>
    </row>
    <row r="57" spans="1:8" x14ac:dyDescent="0.25">
      <c r="A57" s="7"/>
      <c r="C57" s="5"/>
      <c r="D57" s="5"/>
      <c r="E57" s="5"/>
      <c r="F57" s="5"/>
      <c r="G57" s="5"/>
      <c r="H57" s="5"/>
    </row>
    <row r="58" spans="1:8" x14ac:dyDescent="0.25">
      <c r="A58" s="7"/>
      <c r="C58" s="5"/>
      <c r="D58" s="5"/>
      <c r="E58" s="5"/>
      <c r="F58" s="5"/>
      <c r="G58" s="5"/>
      <c r="H58" s="5"/>
    </row>
    <row r="59" spans="1:8" x14ac:dyDescent="0.25">
      <c r="A59" s="7"/>
      <c r="C59" s="5"/>
      <c r="D59" s="5"/>
      <c r="E59" s="5"/>
      <c r="F59" s="5"/>
      <c r="G59" s="5"/>
      <c r="H59" s="5"/>
    </row>
    <row r="60" spans="1:8" x14ac:dyDescent="0.25">
      <c r="A60" s="7"/>
      <c r="C60" s="5"/>
      <c r="D60" s="5"/>
      <c r="E60" s="5"/>
      <c r="F60" s="5"/>
      <c r="G60" s="5"/>
      <c r="H60" s="5"/>
    </row>
    <row r="61" spans="1:8" x14ac:dyDescent="0.25">
      <c r="A61" s="7"/>
      <c r="C61" s="5"/>
      <c r="D61" s="5"/>
      <c r="E61" s="5"/>
      <c r="F61" s="5"/>
      <c r="G61" s="5"/>
      <c r="H61" s="5"/>
    </row>
    <row r="62" spans="1:8" x14ac:dyDescent="0.25">
      <c r="A62" s="7"/>
      <c r="C62" s="5"/>
      <c r="D62" s="5"/>
      <c r="E62" s="5"/>
      <c r="F62" s="5"/>
      <c r="G62" s="5"/>
      <c r="H62" s="5"/>
    </row>
    <row r="63" spans="1:8" x14ac:dyDescent="0.25">
      <c r="A63" s="7"/>
      <c r="C63" s="5"/>
      <c r="D63" s="5"/>
      <c r="E63" s="5"/>
      <c r="F63" s="5"/>
      <c r="G63" s="5"/>
      <c r="H63" s="5"/>
    </row>
    <row r="64" spans="1:8" x14ac:dyDescent="0.25">
      <c r="A64" s="7"/>
      <c r="C64" s="5"/>
      <c r="D64" s="5"/>
      <c r="E64" s="5"/>
      <c r="F64" s="5"/>
      <c r="G64" s="5"/>
      <c r="H64" s="5"/>
    </row>
    <row r="65" spans="1:8" x14ac:dyDescent="0.25">
      <c r="A65" s="7"/>
      <c r="C65" s="5"/>
      <c r="D65" s="5"/>
      <c r="E65" s="5"/>
      <c r="F65" s="5"/>
      <c r="G65" s="5"/>
      <c r="H65" s="5"/>
    </row>
    <row r="66" spans="1:8" x14ac:dyDescent="0.25">
      <c r="C66" s="5"/>
      <c r="D66" s="5"/>
      <c r="E66" s="5"/>
      <c r="F66" s="5"/>
      <c r="G66" s="5"/>
      <c r="H66" s="5"/>
    </row>
    <row r="67" spans="1:8" x14ac:dyDescent="0.25">
      <c r="A67" s="7"/>
      <c r="C67" s="5"/>
      <c r="D67" s="5"/>
      <c r="E67" s="5"/>
      <c r="F67" s="5"/>
      <c r="G67" s="5"/>
      <c r="H67" s="5"/>
    </row>
    <row r="68" spans="1:8" x14ac:dyDescent="0.25">
      <c r="A68" s="7"/>
      <c r="C68" s="5"/>
      <c r="D68" s="5"/>
      <c r="E68" s="5"/>
      <c r="F68" s="5"/>
      <c r="G68" s="5"/>
      <c r="H68" s="5"/>
    </row>
    <row r="69" spans="1:8" x14ac:dyDescent="0.25">
      <c r="A69" s="7"/>
      <c r="C69" s="5"/>
      <c r="D69" s="5"/>
      <c r="E69" s="5"/>
      <c r="F69" s="5"/>
      <c r="G69" s="5"/>
      <c r="H69" s="5"/>
    </row>
    <row r="70" spans="1:8" x14ac:dyDescent="0.25">
      <c r="A70" s="7"/>
      <c r="C70" s="5"/>
      <c r="D70" s="5"/>
      <c r="E70" s="5"/>
      <c r="F70" s="5"/>
      <c r="G70" s="5"/>
      <c r="H70" s="5"/>
    </row>
    <row r="71" spans="1:8" x14ac:dyDescent="0.25">
      <c r="A71" s="7"/>
      <c r="C71" s="5"/>
      <c r="D71" s="5"/>
      <c r="E71" s="5"/>
      <c r="F71" s="5"/>
      <c r="G71" s="5"/>
      <c r="H71" s="5"/>
    </row>
    <row r="72" spans="1:8" x14ac:dyDescent="0.25">
      <c r="A72" s="7"/>
      <c r="C72" s="5"/>
      <c r="D72" s="5"/>
      <c r="E72" s="5"/>
      <c r="F72" s="5"/>
      <c r="G72" s="5"/>
      <c r="H72" s="5"/>
    </row>
    <row r="73" spans="1:8" x14ac:dyDescent="0.25">
      <c r="A73" s="7"/>
      <c r="C73" s="5"/>
      <c r="D73" s="5"/>
      <c r="E73" s="5"/>
      <c r="F73" s="5"/>
      <c r="G73" s="5"/>
      <c r="H73" s="5"/>
    </row>
    <row r="74" spans="1:8" x14ac:dyDescent="0.25">
      <c r="A74" s="7"/>
      <c r="C74" s="5"/>
      <c r="D74" s="5"/>
      <c r="E74" s="5"/>
      <c r="F74" s="5"/>
      <c r="G74" s="5"/>
      <c r="H74" s="5"/>
    </row>
    <row r="75" spans="1:8" x14ac:dyDescent="0.25">
      <c r="A75" s="7"/>
      <c r="C75" s="5"/>
      <c r="D75" s="5"/>
      <c r="E75" s="5"/>
      <c r="F75" s="5"/>
      <c r="G75" s="5"/>
      <c r="H75" s="5"/>
    </row>
    <row r="76" spans="1:8" x14ac:dyDescent="0.25">
      <c r="A76" s="7"/>
      <c r="C76" s="5"/>
      <c r="D76" s="5"/>
      <c r="E76" s="5"/>
      <c r="F76" s="5"/>
      <c r="G76" s="5"/>
      <c r="H76" s="5"/>
    </row>
    <row r="77" spans="1:8" x14ac:dyDescent="0.25">
      <c r="A77" s="7"/>
      <c r="C77" s="5"/>
      <c r="D77" s="5"/>
      <c r="E77" s="5"/>
      <c r="F77" s="5"/>
      <c r="G77" s="5"/>
      <c r="H77" s="5"/>
    </row>
    <row r="78" spans="1:8" x14ac:dyDescent="0.25">
      <c r="A78" s="7"/>
      <c r="C78" s="5"/>
      <c r="D78" s="5"/>
      <c r="E78" s="5"/>
      <c r="F78" s="5"/>
      <c r="G78" s="5"/>
      <c r="H78" s="5"/>
    </row>
    <row r="79" spans="1:8" x14ac:dyDescent="0.25">
      <c r="A79" s="7"/>
      <c r="C79" s="5"/>
      <c r="D79" s="5"/>
      <c r="E79" s="5"/>
      <c r="F79" s="5"/>
      <c r="G79" s="5"/>
      <c r="H79" s="5"/>
    </row>
    <row r="80" spans="1:8" x14ac:dyDescent="0.25">
      <c r="A80" s="7"/>
      <c r="C80" s="5"/>
      <c r="D80" s="5"/>
      <c r="E80" s="5"/>
      <c r="F80" s="5"/>
      <c r="G80" s="5"/>
      <c r="H80" s="5"/>
    </row>
    <row r="81" spans="1:8" x14ac:dyDescent="0.25">
      <c r="A81" s="7"/>
      <c r="C81" s="5"/>
      <c r="D81" s="5"/>
      <c r="E81" s="5"/>
      <c r="F81" s="5"/>
      <c r="G81" s="5"/>
      <c r="H81" s="5"/>
    </row>
    <row r="82" spans="1:8" x14ac:dyDescent="0.25">
      <c r="A82" s="7"/>
      <c r="C82" s="5"/>
      <c r="D82" s="5"/>
      <c r="E82" s="5"/>
      <c r="F82" s="5"/>
      <c r="G82" s="5"/>
      <c r="H82" s="5"/>
    </row>
    <row r="83" spans="1:8" x14ac:dyDescent="0.25">
      <c r="A83" s="7"/>
      <c r="C83" s="5"/>
      <c r="D83" s="5"/>
      <c r="E83" s="5"/>
      <c r="F83" s="5"/>
      <c r="G83" s="5"/>
      <c r="H83" s="5"/>
    </row>
    <row r="84" spans="1:8" x14ac:dyDescent="0.25">
      <c r="A84" s="7"/>
      <c r="C84" s="5"/>
      <c r="D84" s="5"/>
      <c r="E84" s="5"/>
      <c r="F84" s="5"/>
      <c r="G84" s="5"/>
      <c r="H84" s="5"/>
    </row>
    <row r="85" spans="1:8" x14ac:dyDescent="0.25">
      <c r="A85" s="7"/>
      <c r="C85" s="5"/>
      <c r="D85" s="5"/>
      <c r="E85" s="5"/>
      <c r="F85" s="5"/>
      <c r="G85" s="5"/>
      <c r="H85" s="5"/>
    </row>
    <row r="86" spans="1:8" x14ac:dyDescent="0.25">
      <c r="A86" s="7"/>
      <c r="C86" s="5"/>
      <c r="D86" s="5"/>
      <c r="E86" s="5"/>
      <c r="F86" s="5"/>
      <c r="G86" s="5"/>
      <c r="H86" s="5"/>
    </row>
    <row r="87" spans="1:8" x14ac:dyDescent="0.25">
      <c r="A87" s="7"/>
      <c r="C87" s="5"/>
      <c r="D87" s="5"/>
      <c r="E87" s="5"/>
      <c r="F87" s="5"/>
      <c r="G87" s="5"/>
      <c r="H87" s="5"/>
    </row>
    <row r="88" spans="1:8" x14ac:dyDescent="0.25">
      <c r="C88" s="5"/>
      <c r="D88" s="5"/>
      <c r="E88" s="5"/>
      <c r="F88" s="5"/>
      <c r="G88" s="5"/>
      <c r="H88" s="5"/>
    </row>
    <row r="89" spans="1:8" x14ac:dyDescent="0.25">
      <c r="A89" s="7"/>
      <c r="C89" s="5"/>
      <c r="D89" s="5"/>
      <c r="E89" s="5"/>
      <c r="F89" s="5"/>
      <c r="G89" s="5"/>
      <c r="H89" s="5"/>
    </row>
    <row r="90" spans="1:8" x14ac:dyDescent="0.25">
      <c r="A90" s="7"/>
      <c r="C90" s="5"/>
      <c r="D90" s="5"/>
      <c r="E90" s="5"/>
      <c r="F90" s="5"/>
      <c r="G90" s="5"/>
      <c r="H90" s="5"/>
    </row>
    <row r="91" spans="1:8" x14ac:dyDescent="0.25">
      <c r="A91" s="7"/>
      <c r="C91" s="5"/>
      <c r="D91" s="5"/>
      <c r="E91" s="5"/>
      <c r="F91" s="5"/>
      <c r="G91" s="5"/>
      <c r="H91" s="5"/>
    </row>
    <row r="92" spans="1:8" x14ac:dyDescent="0.25">
      <c r="A92" s="7"/>
      <c r="C92" s="5"/>
      <c r="D92" s="5"/>
      <c r="E92" s="5"/>
      <c r="F92" s="5"/>
      <c r="G92" s="5"/>
      <c r="H92" s="5"/>
    </row>
    <row r="93" spans="1:8" x14ac:dyDescent="0.25">
      <c r="A93" s="7"/>
      <c r="C93" s="5"/>
      <c r="D93" s="5"/>
      <c r="E93" s="5"/>
      <c r="F93" s="5"/>
      <c r="G93" s="5"/>
      <c r="H93" s="5"/>
    </row>
    <row r="94" spans="1:8" x14ac:dyDescent="0.25">
      <c r="A94" s="7"/>
      <c r="C94" s="5"/>
      <c r="D94" s="5"/>
      <c r="E94" s="5"/>
      <c r="F94" s="5"/>
      <c r="G94" s="5"/>
      <c r="H94" s="5"/>
    </row>
    <row r="95" spans="1:8" x14ac:dyDescent="0.25">
      <c r="A95" s="7"/>
      <c r="C95" s="5"/>
      <c r="D95" s="5"/>
      <c r="E95" s="5"/>
      <c r="F95" s="5"/>
      <c r="G95" s="5"/>
      <c r="H95" s="5"/>
    </row>
    <row r="96" spans="1:8" x14ac:dyDescent="0.25">
      <c r="A96" s="7"/>
      <c r="C96" s="5"/>
      <c r="D96" s="5"/>
      <c r="E96" s="5"/>
      <c r="F96" s="5"/>
      <c r="G96" s="5"/>
      <c r="H96" s="5"/>
    </row>
    <row r="97" spans="1:8" x14ac:dyDescent="0.25">
      <c r="A97" s="7"/>
      <c r="C97" s="5"/>
      <c r="D97" s="5"/>
      <c r="E97" s="5"/>
      <c r="F97" s="5"/>
      <c r="G97" s="5"/>
      <c r="H97" s="5"/>
    </row>
    <row r="98" spans="1:8" x14ac:dyDescent="0.25">
      <c r="A98" s="7"/>
      <c r="C98" s="5"/>
      <c r="D98" s="5"/>
      <c r="E98" s="5"/>
      <c r="F98" s="5"/>
      <c r="G98" s="5"/>
      <c r="H98" s="5"/>
    </row>
    <row r="99" spans="1:8" x14ac:dyDescent="0.25">
      <c r="A99" s="7"/>
      <c r="C99" s="5"/>
      <c r="D99" s="5"/>
      <c r="E99" s="5"/>
      <c r="F99" s="5"/>
      <c r="G99" s="5"/>
      <c r="H99" s="5"/>
    </row>
    <row r="100" spans="1:8" x14ac:dyDescent="0.25">
      <c r="A100" s="7"/>
      <c r="C100" s="5"/>
      <c r="D100" s="5"/>
      <c r="E100" s="5"/>
      <c r="F100" s="5"/>
      <c r="G100" s="5"/>
      <c r="H100" s="5"/>
    </row>
    <row r="101" spans="1:8" x14ac:dyDescent="0.25">
      <c r="A101" s="7"/>
      <c r="C101" s="5"/>
      <c r="D101" s="5"/>
      <c r="E101" s="5"/>
      <c r="F101" s="5"/>
      <c r="G101" s="5"/>
      <c r="H101" s="5"/>
    </row>
    <row r="102" spans="1:8" x14ac:dyDescent="0.25">
      <c r="A102" s="7"/>
      <c r="C102" s="5"/>
      <c r="D102" s="5"/>
      <c r="E102" s="5"/>
      <c r="F102" s="5"/>
      <c r="G102" s="5"/>
      <c r="H102" s="5"/>
    </row>
    <row r="103" spans="1:8" x14ac:dyDescent="0.25">
      <c r="A103" s="7"/>
      <c r="C103" s="5"/>
      <c r="D103" s="5"/>
      <c r="E103" s="5"/>
      <c r="F103" s="5"/>
      <c r="G103" s="5"/>
      <c r="H103" s="5"/>
    </row>
    <row r="104" spans="1:8" x14ac:dyDescent="0.25">
      <c r="A104" s="7"/>
      <c r="C104" s="5"/>
      <c r="D104" s="5"/>
      <c r="E104" s="5"/>
      <c r="F104" s="5"/>
      <c r="G104" s="5"/>
      <c r="H104" s="5"/>
    </row>
    <row r="105" spans="1:8" x14ac:dyDescent="0.25">
      <c r="A105" s="7"/>
      <c r="C105" s="5"/>
      <c r="D105" s="5"/>
      <c r="E105" s="5"/>
      <c r="F105" s="5"/>
      <c r="G105" s="5"/>
      <c r="H105" s="5"/>
    </row>
    <row r="106" spans="1:8" x14ac:dyDescent="0.25">
      <c r="A106" s="7"/>
      <c r="C106" s="5"/>
      <c r="D106" s="5"/>
      <c r="E106" s="5"/>
      <c r="F106" s="5"/>
      <c r="G106" s="5"/>
      <c r="H106" s="5"/>
    </row>
    <row r="107" spans="1:8" x14ac:dyDescent="0.25">
      <c r="A107" s="7"/>
      <c r="C107" s="5"/>
      <c r="D107" s="5"/>
      <c r="E107" s="5"/>
      <c r="F107" s="5"/>
      <c r="G107" s="5"/>
      <c r="H107" s="5"/>
    </row>
    <row r="108" spans="1:8" x14ac:dyDescent="0.25">
      <c r="A108" s="7"/>
      <c r="C108" s="5"/>
      <c r="D108" s="5"/>
      <c r="E108" s="5"/>
      <c r="F108" s="5"/>
      <c r="G108" s="5"/>
      <c r="H108" s="5"/>
    </row>
    <row r="109" spans="1:8" x14ac:dyDescent="0.25">
      <c r="A109" s="7"/>
      <c r="C109" s="5"/>
      <c r="D109" s="5"/>
      <c r="E109" s="5"/>
      <c r="F109" s="5"/>
      <c r="G109" s="5"/>
      <c r="H109" s="5"/>
    </row>
    <row r="110" spans="1:8" x14ac:dyDescent="0.25">
      <c r="C110" s="5"/>
      <c r="D110" s="5"/>
      <c r="E110" s="5"/>
      <c r="F110" s="5"/>
      <c r="G110" s="5"/>
      <c r="H110" s="5"/>
    </row>
    <row r="111" spans="1:8" x14ac:dyDescent="0.25">
      <c r="A111" s="7"/>
      <c r="C111" s="5"/>
      <c r="D111" s="5"/>
      <c r="E111" s="5"/>
      <c r="F111" s="5"/>
      <c r="G111" s="5"/>
      <c r="H111" s="5"/>
    </row>
    <row r="112" spans="1:8" x14ac:dyDescent="0.25">
      <c r="A112" s="7"/>
      <c r="C112" s="5"/>
      <c r="D112" s="5"/>
      <c r="E112" s="5"/>
      <c r="F112" s="5"/>
      <c r="G112" s="5"/>
      <c r="H112" s="5"/>
    </row>
    <row r="113" spans="1:8" x14ac:dyDescent="0.25">
      <c r="A113" s="7"/>
      <c r="C113" s="5"/>
      <c r="D113" s="5"/>
      <c r="E113" s="5"/>
      <c r="F113" s="5"/>
      <c r="G113" s="5"/>
      <c r="H113" s="5"/>
    </row>
    <row r="114" spans="1:8" x14ac:dyDescent="0.25">
      <c r="A114" s="7"/>
      <c r="C114" s="5"/>
      <c r="D114" s="5"/>
      <c r="E114" s="5"/>
      <c r="F114" s="5"/>
      <c r="G114" s="5"/>
      <c r="H114" s="5"/>
    </row>
    <row r="115" spans="1:8" x14ac:dyDescent="0.25">
      <c r="A115" s="7"/>
      <c r="C115" s="5"/>
      <c r="D115" s="5"/>
      <c r="E115" s="5"/>
      <c r="F115" s="5"/>
      <c r="G115" s="5"/>
      <c r="H115" s="5"/>
    </row>
    <row r="116" spans="1:8" x14ac:dyDescent="0.25">
      <c r="A116" s="7"/>
      <c r="C116" s="5"/>
      <c r="D116" s="5"/>
      <c r="E116" s="5"/>
      <c r="F116" s="5"/>
      <c r="G116" s="5"/>
      <c r="H116" s="5"/>
    </row>
    <row r="117" spans="1:8" x14ac:dyDescent="0.25">
      <c r="A117" s="7"/>
      <c r="C117" s="5"/>
      <c r="D117" s="5"/>
      <c r="E117" s="5"/>
      <c r="F117" s="5"/>
      <c r="G117" s="5"/>
      <c r="H117" s="5"/>
    </row>
    <row r="118" spans="1:8" x14ac:dyDescent="0.25">
      <c r="A118" s="7"/>
      <c r="C118" s="5"/>
      <c r="D118" s="5"/>
      <c r="E118" s="5"/>
      <c r="F118" s="5"/>
      <c r="G118" s="5"/>
      <c r="H118" s="5"/>
    </row>
    <row r="119" spans="1:8" x14ac:dyDescent="0.25">
      <c r="A119" s="7"/>
      <c r="C119" s="5"/>
      <c r="D119" s="5"/>
      <c r="E119" s="5"/>
      <c r="F119" s="5"/>
      <c r="G119" s="5"/>
      <c r="H119" s="5"/>
    </row>
    <row r="120" spans="1:8" x14ac:dyDescent="0.25">
      <c r="A120" s="7"/>
      <c r="C120" s="5"/>
      <c r="D120" s="5"/>
      <c r="E120" s="5"/>
      <c r="F120" s="5"/>
      <c r="G120" s="5"/>
      <c r="H120" s="5"/>
    </row>
    <row r="121" spans="1:8" x14ac:dyDescent="0.25">
      <c r="A121" s="7"/>
      <c r="C121" s="5"/>
      <c r="D121" s="5"/>
      <c r="E121" s="5"/>
      <c r="F121" s="5"/>
      <c r="G121" s="5"/>
      <c r="H121" s="5"/>
    </row>
    <row r="122" spans="1:8" x14ac:dyDescent="0.25">
      <c r="A122" s="7"/>
      <c r="C122" s="5"/>
      <c r="D122" s="5"/>
      <c r="E122" s="5"/>
      <c r="F122" s="5"/>
      <c r="G122" s="5"/>
      <c r="H122" s="5"/>
    </row>
    <row r="123" spans="1:8" x14ac:dyDescent="0.25">
      <c r="A123" s="7"/>
      <c r="C123" s="5"/>
      <c r="D123" s="5"/>
      <c r="E123" s="5"/>
      <c r="F123" s="5"/>
      <c r="G123" s="5"/>
      <c r="H123" s="5"/>
    </row>
    <row r="124" spans="1:8" x14ac:dyDescent="0.25">
      <c r="A124" s="7"/>
      <c r="C124" s="5"/>
      <c r="D124" s="5"/>
      <c r="E124" s="5"/>
      <c r="F124" s="5"/>
      <c r="G124" s="5"/>
      <c r="H124" s="5"/>
    </row>
    <row r="125" spans="1:8" x14ac:dyDescent="0.25">
      <c r="A125" s="7"/>
      <c r="C125" s="5"/>
      <c r="D125" s="5"/>
      <c r="E125" s="5"/>
      <c r="F125" s="5"/>
      <c r="G125" s="5"/>
      <c r="H125" s="5"/>
    </row>
    <row r="126" spans="1:8" x14ac:dyDescent="0.25">
      <c r="A126" s="7"/>
      <c r="C126" s="5"/>
      <c r="D126" s="5"/>
      <c r="E126" s="5"/>
      <c r="F126" s="5"/>
      <c r="G126" s="5"/>
      <c r="H126" s="5"/>
    </row>
    <row r="127" spans="1:8" x14ac:dyDescent="0.25">
      <c r="A127" s="7"/>
      <c r="C127" s="5"/>
      <c r="D127" s="5"/>
      <c r="E127" s="5"/>
      <c r="F127" s="5"/>
      <c r="G127" s="5"/>
      <c r="H127" s="5"/>
    </row>
    <row r="128" spans="1:8" x14ac:dyDescent="0.25">
      <c r="A128" s="7"/>
      <c r="C128" s="5"/>
      <c r="D128" s="5"/>
      <c r="E128" s="5"/>
      <c r="F128" s="5"/>
      <c r="G128" s="5"/>
      <c r="H128" s="5"/>
    </row>
    <row r="129" spans="1:8" x14ac:dyDescent="0.25">
      <c r="A129" s="7"/>
      <c r="C129" s="5"/>
      <c r="D129" s="5"/>
      <c r="E129" s="5"/>
      <c r="F129" s="5"/>
      <c r="G129" s="5"/>
      <c r="H129" s="5"/>
    </row>
    <row r="130" spans="1:8" x14ac:dyDescent="0.25">
      <c r="A130" s="7"/>
      <c r="C130" s="5"/>
      <c r="D130" s="5"/>
      <c r="E130" s="5"/>
      <c r="F130" s="5"/>
      <c r="G130" s="5"/>
      <c r="H130" s="5"/>
    </row>
    <row r="131" spans="1:8" x14ac:dyDescent="0.25">
      <c r="A131" s="7"/>
      <c r="C131" s="5"/>
      <c r="D131" s="5"/>
      <c r="E131" s="5"/>
      <c r="F131" s="5"/>
      <c r="G131" s="5"/>
      <c r="H131" s="5"/>
    </row>
    <row r="132" spans="1:8" x14ac:dyDescent="0.25">
      <c r="C132" s="5"/>
      <c r="D132" s="5"/>
      <c r="E132" s="5"/>
      <c r="F132" s="5"/>
      <c r="G132" s="5"/>
      <c r="H132" s="5"/>
    </row>
    <row r="133" spans="1:8" x14ac:dyDescent="0.25">
      <c r="A133" s="7"/>
      <c r="C133" s="5"/>
      <c r="D133" s="5"/>
      <c r="E133" s="5"/>
      <c r="F133" s="5"/>
      <c r="G133" s="5"/>
      <c r="H133" s="5"/>
    </row>
    <row r="134" spans="1:8" x14ac:dyDescent="0.25">
      <c r="A134" s="7"/>
      <c r="C134" s="5"/>
      <c r="D134" s="5"/>
      <c r="E134" s="5"/>
      <c r="F134" s="5"/>
      <c r="G134" s="5"/>
      <c r="H134" s="5"/>
    </row>
    <row r="135" spans="1:8" x14ac:dyDescent="0.25">
      <c r="A135" s="7"/>
      <c r="C135" s="5"/>
      <c r="D135" s="5"/>
      <c r="E135" s="5"/>
      <c r="F135" s="5"/>
      <c r="G135" s="5"/>
      <c r="H135" s="5"/>
    </row>
    <row r="136" spans="1:8" x14ac:dyDescent="0.25">
      <c r="A136" s="7"/>
      <c r="C136" s="5"/>
      <c r="D136" s="5"/>
      <c r="E136" s="5"/>
      <c r="F136" s="5"/>
      <c r="G136" s="5"/>
      <c r="H136" s="5"/>
    </row>
    <row r="137" spans="1:8" x14ac:dyDescent="0.25">
      <c r="A137" s="7"/>
      <c r="C137" s="5"/>
      <c r="D137" s="5"/>
      <c r="E137" s="5"/>
      <c r="F137" s="5"/>
      <c r="G137" s="5"/>
      <c r="H137" s="5"/>
    </row>
    <row r="138" spans="1:8" x14ac:dyDescent="0.25">
      <c r="A138" s="7"/>
      <c r="C138" s="5"/>
      <c r="D138" s="5"/>
      <c r="E138" s="5"/>
      <c r="F138" s="5"/>
      <c r="G138" s="5"/>
      <c r="H138" s="5"/>
    </row>
    <row r="139" spans="1:8" x14ac:dyDescent="0.25">
      <c r="A139" s="7"/>
      <c r="C139" s="5"/>
      <c r="D139" s="5"/>
      <c r="E139" s="5"/>
      <c r="F139" s="5"/>
      <c r="G139" s="5"/>
      <c r="H139" s="5"/>
    </row>
    <row r="140" spans="1:8" x14ac:dyDescent="0.25">
      <c r="A140" s="7"/>
      <c r="C140" s="5"/>
      <c r="D140" s="5"/>
      <c r="E140" s="5"/>
      <c r="F140" s="5"/>
      <c r="G140" s="5"/>
      <c r="H140" s="5"/>
    </row>
    <row r="141" spans="1:8" x14ac:dyDescent="0.25">
      <c r="A141" s="7"/>
      <c r="C141" s="5"/>
      <c r="D141" s="5"/>
      <c r="E141" s="5"/>
      <c r="F141" s="5"/>
      <c r="G141" s="5"/>
      <c r="H141" s="5"/>
    </row>
    <row r="142" spans="1:8" x14ac:dyDescent="0.25">
      <c r="A142" s="7"/>
      <c r="C142" s="5"/>
      <c r="D142" s="5"/>
      <c r="E142" s="5"/>
      <c r="F142" s="5"/>
      <c r="G142" s="5"/>
      <c r="H142" s="5"/>
    </row>
    <row r="143" spans="1:8" x14ac:dyDescent="0.25">
      <c r="A143" s="7"/>
      <c r="C143" s="5"/>
      <c r="D143" s="5"/>
      <c r="E143" s="5"/>
      <c r="F143" s="5"/>
      <c r="G143" s="5"/>
      <c r="H143" s="5"/>
    </row>
    <row r="144" spans="1:8" x14ac:dyDescent="0.25">
      <c r="A144" s="7"/>
      <c r="C144" s="5"/>
      <c r="D144" s="5"/>
      <c r="E144" s="5"/>
      <c r="F144" s="5"/>
      <c r="G144" s="5"/>
      <c r="H144" s="5"/>
    </row>
    <row r="145" spans="1:8" x14ac:dyDescent="0.25">
      <c r="A145" s="7"/>
      <c r="C145" s="5"/>
      <c r="D145" s="5"/>
      <c r="E145" s="5"/>
      <c r="F145" s="5"/>
      <c r="G145" s="5"/>
      <c r="H145" s="5"/>
    </row>
    <row r="146" spans="1:8" x14ac:dyDescent="0.25">
      <c r="A146" s="7"/>
      <c r="C146" s="5"/>
      <c r="D146" s="5"/>
      <c r="E146" s="5"/>
      <c r="F146" s="5"/>
      <c r="G146" s="5"/>
      <c r="H146" s="5"/>
    </row>
    <row r="147" spans="1:8" x14ac:dyDescent="0.25">
      <c r="A147" s="7"/>
      <c r="C147" s="5"/>
      <c r="D147" s="5"/>
      <c r="E147" s="5"/>
      <c r="F147" s="5"/>
      <c r="G147" s="5"/>
      <c r="H147" s="5"/>
    </row>
    <row r="148" spans="1:8" x14ac:dyDescent="0.25">
      <c r="A148" s="7"/>
      <c r="C148" s="5"/>
      <c r="D148" s="5"/>
      <c r="E148" s="5"/>
      <c r="F148" s="5"/>
      <c r="G148" s="5"/>
      <c r="H148" s="5"/>
    </row>
    <row r="149" spans="1:8" x14ac:dyDescent="0.25">
      <c r="A149" s="7"/>
      <c r="C149" s="5"/>
      <c r="D149" s="5"/>
      <c r="E149" s="5"/>
      <c r="F149" s="5"/>
      <c r="G149" s="5"/>
      <c r="H149" s="5"/>
    </row>
    <row r="150" spans="1:8" x14ac:dyDescent="0.25">
      <c r="A150" s="7"/>
      <c r="C150" s="5"/>
      <c r="D150" s="5"/>
      <c r="E150" s="5"/>
      <c r="F150" s="5"/>
      <c r="G150" s="5"/>
      <c r="H150" s="5"/>
    </row>
    <row r="151" spans="1:8" x14ac:dyDescent="0.25">
      <c r="A151" s="7"/>
      <c r="C151" s="5"/>
      <c r="D151" s="5"/>
      <c r="E151" s="5"/>
      <c r="F151" s="5"/>
      <c r="G151" s="5"/>
      <c r="H151" s="5"/>
    </row>
    <row r="152" spans="1:8" x14ac:dyDescent="0.25">
      <c r="A152" s="7"/>
      <c r="C152" s="5"/>
      <c r="D152" s="5"/>
      <c r="E152" s="5"/>
      <c r="F152" s="5"/>
      <c r="G152" s="5"/>
      <c r="H152" s="5"/>
    </row>
    <row r="153" spans="1:8" x14ac:dyDescent="0.25">
      <c r="A153" s="7"/>
      <c r="C153" s="5"/>
      <c r="D153" s="5"/>
      <c r="E153" s="5"/>
      <c r="F153" s="5"/>
      <c r="G153" s="5"/>
      <c r="H153" s="5"/>
    </row>
    <row r="154" spans="1:8" x14ac:dyDescent="0.25">
      <c r="C154" s="5"/>
      <c r="D154" s="5"/>
      <c r="E154" s="5"/>
      <c r="F154" s="5"/>
      <c r="G154" s="5"/>
      <c r="H154" s="5"/>
    </row>
    <row r="155" spans="1:8" x14ac:dyDescent="0.25">
      <c r="A155" s="7"/>
      <c r="C155" s="5"/>
      <c r="D155" s="5"/>
      <c r="E155" s="5"/>
      <c r="F155" s="5"/>
      <c r="G155" s="5"/>
      <c r="H155" s="5"/>
    </row>
    <row r="156" spans="1:8" x14ac:dyDescent="0.25">
      <c r="A156" s="7"/>
      <c r="C156" s="5"/>
      <c r="D156" s="5"/>
      <c r="E156" s="5"/>
      <c r="F156" s="5"/>
      <c r="G156" s="5"/>
      <c r="H156" s="5"/>
    </row>
    <row r="157" spans="1:8" x14ac:dyDescent="0.25">
      <c r="A157" s="7"/>
      <c r="C157" s="5"/>
      <c r="D157" s="5"/>
      <c r="E157" s="5"/>
      <c r="F157" s="5"/>
      <c r="G157" s="5"/>
      <c r="H157" s="5"/>
    </row>
    <row r="158" spans="1:8" x14ac:dyDescent="0.25">
      <c r="A158" s="7"/>
      <c r="C158" s="5"/>
      <c r="D158" s="5"/>
      <c r="E158" s="5"/>
      <c r="F158" s="5"/>
      <c r="G158" s="5"/>
      <c r="H158" s="5"/>
    </row>
    <row r="159" spans="1:8" x14ac:dyDescent="0.25">
      <c r="A159" s="7"/>
      <c r="C159" s="5"/>
      <c r="D159" s="5"/>
      <c r="E159" s="5"/>
      <c r="F159" s="5"/>
      <c r="G159" s="5"/>
      <c r="H159" s="5"/>
    </row>
    <row r="160" spans="1:8" x14ac:dyDescent="0.25">
      <c r="A160" s="7"/>
      <c r="C160" s="5"/>
      <c r="D160" s="5"/>
      <c r="E160" s="5"/>
      <c r="F160" s="5"/>
      <c r="G160" s="5"/>
      <c r="H160" s="5"/>
    </row>
    <row r="161" spans="1:8" x14ac:dyDescent="0.25">
      <c r="A161" s="7"/>
      <c r="C161" s="5"/>
      <c r="D161" s="5"/>
      <c r="E161" s="5"/>
      <c r="F161" s="5"/>
      <c r="G161" s="5"/>
      <c r="H161" s="5"/>
    </row>
    <row r="162" spans="1:8" x14ac:dyDescent="0.25">
      <c r="A162" s="7"/>
      <c r="C162" s="5"/>
      <c r="D162" s="5"/>
      <c r="E162" s="5"/>
      <c r="F162" s="5"/>
      <c r="G162" s="5"/>
      <c r="H162" s="5"/>
    </row>
    <row r="163" spans="1:8" x14ac:dyDescent="0.25">
      <c r="A163" s="7"/>
      <c r="C163" s="5"/>
      <c r="D163" s="5"/>
      <c r="E163" s="5"/>
      <c r="F163" s="5"/>
      <c r="G163" s="5"/>
      <c r="H163" s="5"/>
    </row>
    <row r="164" spans="1:8" x14ac:dyDescent="0.25">
      <c r="A164" s="7"/>
      <c r="C164" s="5"/>
      <c r="D164" s="5"/>
      <c r="E164" s="5"/>
      <c r="F164" s="5"/>
      <c r="G164" s="5"/>
      <c r="H164" s="5"/>
    </row>
    <row r="165" spans="1:8" x14ac:dyDescent="0.25">
      <c r="A165" s="7"/>
      <c r="C165" s="5"/>
      <c r="D165" s="5"/>
      <c r="E165" s="5"/>
      <c r="F165" s="5"/>
      <c r="G165" s="5"/>
      <c r="H165" s="5"/>
    </row>
    <row r="166" spans="1:8" x14ac:dyDescent="0.25">
      <c r="A166" s="7"/>
      <c r="C166" s="5"/>
      <c r="D166" s="5"/>
      <c r="E166" s="5"/>
      <c r="F166" s="5"/>
      <c r="G166" s="5"/>
      <c r="H166" s="5"/>
    </row>
    <row r="167" spans="1:8" x14ac:dyDescent="0.25">
      <c r="A167" s="7"/>
      <c r="C167" s="5"/>
      <c r="D167" s="5"/>
      <c r="E167" s="5"/>
      <c r="F167" s="5"/>
      <c r="G167" s="5"/>
      <c r="H167" s="5"/>
    </row>
    <row r="168" spans="1:8" x14ac:dyDescent="0.25">
      <c r="A168" s="7"/>
      <c r="C168" s="5"/>
      <c r="D168" s="5"/>
      <c r="E168" s="5"/>
      <c r="F168" s="5"/>
      <c r="G168" s="5"/>
      <c r="H168" s="5"/>
    </row>
    <row r="169" spans="1:8" x14ac:dyDescent="0.25">
      <c r="A169" s="7"/>
      <c r="C169" s="5"/>
      <c r="D169" s="5"/>
      <c r="E169" s="5"/>
      <c r="F169" s="5"/>
      <c r="G169" s="5"/>
      <c r="H169" s="5"/>
    </row>
    <row r="170" spans="1:8" x14ac:dyDescent="0.25">
      <c r="A170" s="7"/>
      <c r="C170" s="5"/>
      <c r="D170" s="5"/>
      <c r="E170" s="5"/>
      <c r="F170" s="5"/>
      <c r="G170" s="5"/>
      <c r="H170" s="5"/>
    </row>
    <row r="171" spans="1:8" x14ac:dyDescent="0.25">
      <c r="A171" s="7"/>
      <c r="C171" s="5"/>
      <c r="D171" s="5"/>
      <c r="E171" s="5"/>
      <c r="F171" s="5"/>
      <c r="G171" s="5"/>
      <c r="H171" s="5"/>
    </row>
    <row r="172" spans="1:8" x14ac:dyDescent="0.25">
      <c r="A172" s="7"/>
      <c r="C172" s="5"/>
      <c r="D172" s="5"/>
      <c r="E172" s="5"/>
      <c r="F172" s="5"/>
      <c r="G172" s="5"/>
      <c r="H172" s="5"/>
    </row>
    <row r="173" spans="1:8" x14ac:dyDescent="0.25">
      <c r="A173" s="7"/>
      <c r="C173" s="5"/>
      <c r="D173" s="5"/>
      <c r="E173" s="5"/>
      <c r="F173" s="5"/>
      <c r="G173" s="5"/>
      <c r="H173" s="5"/>
    </row>
    <row r="174" spans="1:8" x14ac:dyDescent="0.25">
      <c r="A174" s="7"/>
      <c r="C174" s="5"/>
      <c r="D174" s="5"/>
      <c r="E174" s="5"/>
      <c r="F174" s="5"/>
      <c r="G174" s="5"/>
      <c r="H174" s="5"/>
    </row>
    <row r="175" spans="1:8" x14ac:dyDescent="0.25">
      <c r="A175" s="7"/>
      <c r="C175" s="5"/>
      <c r="D175" s="5"/>
      <c r="E175" s="5"/>
      <c r="F175" s="5"/>
      <c r="G175" s="5"/>
      <c r="H175" s="5"/>
    </row>
    <row r="176" spans="1:8" x14ac:dyDescent="0.25">
      <c r="C176" s="5"/>
      <c r="D176" s="5"/>
      <c r="E176" s="5"/>
      <c r="F176" s="5"/>
      <c r="G176" s="5"/>
      <c r="H176" s="5"/>
    </row>
    <row r="177" spans="1:8" x14ac:dyDescent="0.25">
      <c r="A177" s="7"/>
      <c r="C177" s="5"/>
      <c r="D177" s="5"/>
      <c r="E177" s="5"/>
      <c r="F177" s="5"/>
      <c r="G177" s="5"/>
      <c r="H177" s="5"/>
    </row>
    <row r="178" spans="1:8" x14ac:dyDescent="0.25">
      <c r="A178" s="7"/>
      <c r="C178" s="5"/>
      <c r="D178" s="5"/>
      <c r="E178" s="5"/>
      <c r="F178" s="5"/>
      <c r="G178" s="5"/>
      <c r="H178" s="5"/>
    </row>
    <row r="179" spans="1:8" x14ac:dyDescent="0.25">
      <c r="A179" s="7"/>
      <c r="C179" s="5"/>
      <c r="D179" s="5"/>
      <c r="E179" s="5"/>
      <c r="F179" s="5"/>
      <c r="G179" s="5"/>
      <c r="H179" s="5"/>
    </row>
    <row r="180" spans="1:8" x14ac:dyDescent="0.25">
      <c r="A180" s="7"/>
      <c r="C180" s="5"/>
      <c r="D180" s="5"/>
      <c r="E180" s="5"/>
      <c r="F180" s="5"/>
      <c r="G180" s="5"/>
      <c r="H180" s="5"/>
    </row>
    <row r="181" spans="1:8" x14ac:dyDescent="0.25">
      <c r="A181" s="7"/>
      <c r="C181" s="5"/>
      <c r="D181" s="5"/>
      <c r="E181" s="5"/>
      <c r="F181" s="5"/>
      <c r="G181" s="5"/>
      <c r="H181" s="5"/>
    </row>
    <row r="182" spans="1:8" x14ac:dyDescent="0.25">
      <c r="A182" s="7"/>
      <c r="C182" s="5"/>
      <c r="D182" s="5"/>
      <c r="E182" s="5"/>
      <c r="F182" s="5"/>
      <c r="G182" s="5"/>
      <c r="H182" s="5"/>
    </row>
    <row r="183" spans="1:8" x14ac:dyDescent="0.25">
      <c r="A183" s="7"/>
      <c r="C183" s="5"/>
      <c r="D183" s="5"/>
      <c r="E183" s="5"/>
      <c r="F183" s="5"/>
      <c r="G183" s="5"/>
      <c r="H183" s="5"/>
    </row>
    <row r="184" spans="1:8" x14ac:dyDescent="0.25">
      <c r="A184" s="7"/>
      <c r="C184" s="5"/>
      <c r="D184" s="5"/>
      <c r="E184" s="5"/>
      <c r="F184" s="5"/>
      <c r="G184" s="5"/>
      <c r="H184" s="5"/>
    </row>
    <row r="185" spans="1:8" x14ac:dyDescent="0.25">
      <c r="A185" s="7"/>
      <c r="C185" s="5"/>
      <c r="D185" s="5"/>
      <c r="E185" s="5"/>
      <c r="F185" s="5"/>
      <c r="G185" s="5"/>
      <c r="H185" s="5"/>
    </row>
    <row r="186" spans="1:8" x14ac:dyDescent="0.25">
      <c r="A186" s="7"/>
      <c r="C186" s="5"/>
      <c r="D186" s="5"/>
      <c r="E186" s="5"/>
      <c r="F186" s="5"/>
      <c r="G186" s="5"/>
      <c r="H186" s="5"/>
    </row>
    <row r="187" spans="1:8" x14ac:dyDescent="0.25">
      <c r="A187" s="7"/>
      <c r="C187" s="5"/>
      <c r="D187" s="5"/>
      <c r="E187" s="5"/>
      <c r="F187" s="5"/>
      <c r="G187" s="5"/>
      <c r="H187" s="5"/>
    </row>
    <row r="188" spans="1:8" x14ac:dyDescent="0.25">
      <c r="A188" s="7"/>
      <c r="C188" s="5"/>
      <c r="D188" s="5"/>
      <c r="E188" s="5"/>
      <c r="F188" s="5"/>
      <c r="G188" s="5"/>
      <c r="H188" s="5"/>
    </row>
    <row r="189" spans="1:8" x14ac:dyDescent="0.25">
      <c r="A189" s="7"/>
      <c r="C189" s="5"/>
      <c r="D189" s="5"/>
      <c r="E189" s="5"/>
      <c r="F189" s="5"/>
      <c r="G189" s="5"/>
      <c r="H189" s="5"/>
    </row>
    <row r="190" spans="1:8" x14ac:dyDescent="0.25">
      <c r="A190" s="7"/>
      <c r="C190" s="5"/>
      <c r="D190" s="5"/>
      <c r="E190" s="5"/>
      <c r="F190" s="5"/>
      <c r="G190" s="5"/>
      <c r="H190" s="5"/>
    </row>
    <row r="191" spans="1:8" x14ac:dyDescent="0.25">
      <c r="A191" s="7"/>
      <c r="C191" s="5"/>
      <c r="D191" s="5"/>
      <c r="E191" s="5"/>
      <c r="F191" s="5"/>
      <c r="G191" s="5"/>
      <c r="H191" s="5"/>
    </row>
    <row r="192" spans="1:8" x14ac:dyDescent="0.25">
      <c r="A192" s="7"/>
      <c r="C192" s="5"/>
      <c r="D192" s="5"/>
      <c r="E192" s="5"/>
      <c r="F192" s="5"/>
      <c r="G192" s="5"/>
      <c r="H192" s="5"/>
    </row>
    <row r="193" spans="1:8" x14ac:dyDescent="0.25">
      <c r="A193" s="7"/>
      <c r="C193" s="5"/>
      <c r="D193" s="5"/>
      <c r="E193" s="5"/>
      <c r="F193" s="5"/>
      <c r="G193" s="5"/>
      <c r="H193" s="5"/>
    </row>
    <row r="194" spans="1:8" x14ac:dyDescent="0.25">
      <c r="A194" s="7"/>
      <c r="C194" s="5"/>
      <c r="D194" s="5"/>
      <c r="E194" s="5"/>
      <c r="F194" s="5"/>
      <c r="G194" s="5"/>
      <c r="H194" s="5"/>
    </row>
    <row r="195" spans="1:8" x14ac:dyDescent="0.25">
      <c r="A195" s="7"/>
      <c r="C195" s="5"/>
      <c r="D195" s="5"/>
      <c r="E195" s="5"/>
      <c r="F195" s="5"/>
      <c r="G195" s="5"/>
      <c r="H195" s="5"/>
    </row>
    <row r="196" spans="1:8" x14ac:dyDescent="0.25">
      <c r="A196" s="7"/>
      <c r="C196" s="5"/>
      <c r="D196" s="5"/>
      <c r="E196" s="5"/>
      <c r="F196" s="5"/>
      <c r="G196" s="5"/>
      <c r="H196" s="5"/>
    </row>
    <row r="197" spans="1:8" x14ac:dyDescent="0.25">
      <c r="A197" s="7"/>
      <c r="C197" s="5"/>
      <c r="D197" s="5"/>
      <c r="E197" s="5"/>
      <c r="F197" s="5"/>
      <c r="G197" s="5"/>
      <c r="H197" s="5"/>
    </row>
    <row r="198" spans="1:8" x14ac:dyDescent="0.25">
      <c r="C198" s="5"/>
      <c r="D198" s="5"/>
      <c r="E198" s="5"/>
      <c r="F198" s="5"/>
      <c r="G198" s="5"/>
      <c r="H198" s="5"/>
    </row>
    <row r="199" spans="1:8" x14ac:dyDescent="0.25">
      <c r="A199" s="7"/>
      <c r="C199" s="5"/>
      <c r="D199" s="5"/>
      <c r="E199" s="5"/>
      <c r="F199" s="5"/>
      <c r="G199" s="5"/>
      <c r="H199" s="5"/>
    </row>
    <row r="200" spans="1:8" x14ac:dyDescent="0.25">
      <c r="A200" s="7"/>
      <c r="C200" s="5"/>
      <c r="D200" s="5"/>
      <c r="E200" s="5"/>
      <c r="F200" s="5"/>
      <c r="G200" s="5"/>
      <c r="H200" s="5"/>
    </row>
    <row r="201" spans="1:8" x14ac:dyDescent="0.25">
      <c r="A201" s="7"/>
      <c r="C201" s="5"/>
      <c r="D201" s="5"/>
      <c r="E201" s="5"/>
      <c r="F201" s="5"/>
      <c r="G201" s="5"/>
      <c r="H201" s="5"/>
    </row>
    <row r="202" spans="1:8" x14ac:dyDescent="0.25">
      <c r="A202" s="7"/>
      <c r="C202" s="5"/>
      <c r="D202" s="5"/>
      <c r="E202" s="5"/>
      <c r="F202" s="5"/>
      <c r="G202" s="5"/>
      <c r="H202" s="5"/>
    </row>
    <row r="203" spans="1:8" x14ac:dyDescent="0.25">
      <c r="A203" s="7"/>
      <c r="C203" s="5"/>
      <c r="D203" s="5"/>
      <c r="E203" s="5"/>
      <c r="F203" s="5"/>
      <c r="G203" s="5"/>
      <c r="H203" s="5"/>
    </row>
    <row r="204" spans="1:8" x14ac:dyDescent="0.25">
      <c r="A204" s="7"/>
      <c r="C204" s="5"/>
      <c r="D204" s="5"/>
      <c r="E204" s="5"/>
      <c r="F204" s="5"/>
      <c r="G204" s="5"/>
      <c r="H204" s="5"/>
    </row>
    <row r="205" spans="1:8" x14ac:dyDescent="0.25">
      <c r="A205" s="7"/>
      <c r="C205" s="5"/>
      <c r="D205" s="5"/>
      <c r="E205" s="5"/>
      <c r="F205" s="5"/>
      <c r="G205" s="5"/>
      <c r="H205" s="5"/>
    </row>
    <row r="206" spans="1:8" x14ac:dyDescent="0.25">
      <c r="A206" s="7"/>
      <c r="C206" s="5"/>
      <c r="D206" s="5"/>
      <c r="E206" s="5"/>
      <c r="F206" s="5"/>
      <c r="G206" s="5"/>
      <c r="H206" s="5"/>
    </row>
    <row r="207" spans="1:8" x14ac:dyDescent="0.25">
      <c r="A207" s="7"/>
      <c r="C207" s="5"/>
      <c r="D207" s="5"/>
      <c r="E207" s="5"/>
      <c r="F207" s="5"/>
      <c r="G207" s="5"/>
      <c r="H207" s="5"/>
    </row>
    <row r="208" spans="1:8" x14ac:dyDescent="0.25">
      <c r="A208" s="7"/>
      <c r="C208" s="5"/>
      <c r="D208" s="5"/>
      <c r="E208" s="5"/>
      <c r="F208" s="5"/>
      <c r="G208" s="5"/>
      <c r="H208" s="5"/>
    </row>
    <row r="209" spans="1:8" x14ac:dyDescent="0.25">
      <c r="A209" s="7"/>
      <c r="C209" s="5"/>
      <c r="D209" s="5"/>
      <c r="E209" s="5"/>
      <c r="F209" s="5"/>
      <c r="G209" s="5"/>
      <c r="H209" s="5"/>
    </row>
    <row r="210" spans="1:8" x14ac:dyDescent="0.25">
      <c r="A210" s="7"/>
      <c r="C210" s="5"/>
      <c r="D210" s="5"/>
      <c r="E210" s="5"/>
      <c r="F210" s="5"/>
      <c r="G210" s="5"/>
      <c r="H210" s="5"/>
    </row>
    <row r="211" spans="1:8" x14ac:dyDescent="0.25">
      <c r="A211" s="7"/>
      <c r="C211" s="5"/>
      <c r="D211" s="5"/>
      <c r="E211" s="5"/>
      <c r="F211" s="5"/>
      <c r="G211" s="5"/>
      <c r="H211" s="5"/>
    </row>
    <row r="212" spans="1:8" x14ac:dyDescent="0.25">
      <c r="A212" s="7"/>
      <c r="C212" s="5"/>
      <c r="D212" s="5"/>
      <c r="E212" s="5"/>
      <c r="F212" s="5"/>
      <c r="G212" s="5"/>
      <c r="H212" s="5"/>
    </row>
    <row r="213" spans="1:8" x14ac:dyDescent="0.25">
      <c r="A213" s="7"/>
      <c r="C213" s="5"/>
      <c r="D213" s="5"/>
      <c r="E213" s="5"/>
      <c r="F213" s="5"/>
      <c r="G213" s="5"/>
      <c r="H213" s="5"/>
    </row>
    <row r="214" spans="1:8" x14ac:dyDescent="0.25">
      <c r="A214" s="7"/>
      <c r="C214" s="5"/>
      <c r="D214" s="5"/>
      <c r="E214" s="5"/>
      <c r="F214" s="5"/>
      <c r="G214" s="5"/>
      <c r="H214" s="5"/>
    </row>
    <row r="215" spans="1:8" x14ac:dyDescent="0.25">
      <c r="A215" s="7"/>
      <c r="C215" s="5"/>
      <c r="D215" s="5"/>
      <c r="E215" s="5"/>
      <c r="F215" s="5"/>
      <c r="G215" s="5"/>
      <c r="H215" s="5"/>
    </row>
    <row r="216" spans="1:8" x14ac:dyDescent="0.25">
      <c r="A216" s="7"/>
      <c r="C216" s="5"/>
      <c r="D216" s="5"/>
      <c r="E216" s="5"/>
      <c r="F216" s="5"/>
      <c r="G216" s="5"/>
      <c r="H216" s="5"/>
    </row>
    <row r="217" spans="1:8" x14ac:dyDescent="0.25">
      <c r="A217" s="7"/>
      <c r="C217" s="5"/>
      <c r="D217" s="5"/>
      <c r="E217" s="5"/>
      <c r="F217" s="5"/>
      <c r="G217" s="5"/>
      <c r="H217" s="5"/>
    </row>
    <row r="218" spans="1:8" x14ac:dyDescent="0.25">
      <c r="A218" s="7"/>
      <c r="C218" s="5"/>
      <c r="D218" s="5"/>
      <c r="E218" s="5"/>
      <c r="F218" s="5"/>
      <c r="G218" s="5"/>
      <c r="H218" s="5"/>
    </row>
    <row r="219" spans="1:8" x14ac:dyDescent="0.25">
      <c r="A219" s="7"/>
    </row>
    <row r="220" spans="1:8" x14ac:dyDescent="0.25">
      <c r="A220" s="105"/>
      <c r="B220" s="105"/>
      <c r="C220" s="105"/>
      <c r="D220" s="105"/>
      <c r="E220" s="105"/>
      <c r="F220" s="105"/>
      <c r="G220" s="105"/>
      <c r="H220" s="105"/>
    </row>
    <row r="221" spans="1:8" x14ac:dyDescent="0.25">
      <c r="A221" s="105"/>
      <c r="B221" s="105"/>
      <c r="C221" s="105"/>
      <c r="D221" s="105"/>
      <c r="E221" s="105"/>
      <c r="F221" s="105"/>
      <c r="G221" s="105"/>
      <c r="H221" s="105"/>
    </row>
    <row r="222" spans="1:8" x14ac:dyDescent="0.25">
      <c r="A222" s="106"/>
      <c r="B222" s="106"/>
      <c r="C222" s="106"/>
      <c r="D222" s="106"/>
      <c r="E222" s="106"/>
      <c r="F222" s="106"/>
      <c r="G222" s="106"/>
      <c r="H222" s="106"/>
    </row>
    <row r="223" spans="1:8" x14ac:dyDescent="0.25">
      <c r="A223" s="106"/>
      <c r="B223" s="106"/>
      <c r="C223" s="106"/>
      <c r="D223" s="106"/>
      <c r="E223" s="106"/>
      <c r="F223" s="106"/>
      <c r="G223" s="106"/>
      <c r="H223" s="106"/>
    </row>
    <row r="224" spans="1:8" x14ac:dyDescent="0.25">
      <c r="A224" s="106"/>
      <c r="B224" s="106"/>
      <c r="C224" s="106"/>
      <c r="D224" s="106"/>
      <c r="E224" s="106"/>
      <c r="F224" s="106"/>
      <c r="G224" s="106"/>
      <c r="H224" s="106"/>
    </row>
    <row r="225" spans="1:8" x14ac:dyDescent="0.25">
      <c r="A225" s="106"/>
      <c r="B225" s="106"/>
      <c r="C225" s="106"/>
      <c r="D225" s="106"/>
      <c r="E225" s="106"/>
      <c r="F225" s="106"/>
      <c r="G225" s="106"/>
      <c r="H225" s="106"/>
    </row>
    <row r="226" spans="1:8" x14ac:dyDescent="0.25">
      <c r="A226" s="106"/>
      <c r="B226" s="106"/>
      <c r="C226" s="106"/>
      <c r="D226" s="106"/>
      <c r="E226" s="106"/>
      <c r="F226" s="106"/>
      <c r="G226" s="106"/>
      <c r="H226" s="106"/>
    </row>
    <row r="227" spans="1:8" x14ac:dyDescent="0.25">
      <c r="A227" s="106"/>
      <c r="B227" s="106"/>
      <c r="C227" s="106"/>
      <c r="D227" s="106"/>
      <c r="E227" s="106"/>
      <c r="F227" s="106"/>
      <c r="G227" s="106"/>
      <c r="H227" s="106"/>
    </row>
    <row r="228" spans="1:8" x14ac:dyDescent="0.25">
      <c r="A228" s="106"/>
      <c r="B228" s="106"/>
      <c r="C228" s="106"/>
      <c r="D228" s="106"/>
      <c r="E228" s="106"/>
      <c r="F228" s="106"/>
      <c r="G228" s="106"/>
      <c r="H228" s="106"/>
    </row>
    <row r="229" spans="1:8" x14ac:dyDescent="0.25">
      <c r="A229" s="106"/>
      <c r="B229" s="106"/>
      <c r="C229" s="106"/>
      <c r="D229" s="106"/>
      <c r="E229" s="106"/>
      <c r="F229" s="106"/>
      <c r="G229" s="106"/>
      <c r="H229" s="106"/>
    </row>
    <row r="230" spans="1:8" x14ac:dyDescent="0.25">
      <c r="A230" s="106"/>
      <c r="B230" s="106"/>
      <c r="C230" s="106"/>
      <c r="D230" s="106"/>
      <c r="E230" s="106"/>
      <c r="F230" s="106"/>
      <c r="G230" s="106"/>
      <c r="H230" s="106"/>
    </row>
    <row r="231" spans="1:8" x14ac:dyDescent="0.25">
      <c r="A231" s="106"/>
      <c r="B231" s="106"/>
      <c r="C231" s="106"/>
      <c r="D231" s="106"/>
      <c r="E231" s="106"/>
      <c r="F231" s="106"/>
      <c r="G231" s="106"/>
      <c r="H231" s="106"/>
    </row>
  </sheetData>
  <mergeCells count="2">
    <mergeCell ref="A220:H221"/>
    <mergeCell ref="A222:H2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19" workbookViewId="0">
      <selection activeCell="D18" sqref="D18"/>
    </sheetView>
  </sheetViews>
  <sheetFormatPr defaultColWidth="9.140625" defaultRowHeight="15" x14ac:dyDescent="0.25"/>
  <cols>
    <col min="1" max="1" width="16.42578125" style="10" customWidth="1"/>
    <col min="2" max="3" width="12.5703125" style="19" customWidth="1"/>
    <col min="4" max="4" width="25.5703125" style="4" bestFit="1" customWidth="1"/>
    <col min="5" max="16384" width="9.140625" style="4"/>
  </cols>
  <sheetData>
    <row r="1" spans="1:3" ht="14.45" x14ac:dyDescent="0.3">
      <c r="A1" s="6" t="s">
        <v>13</v>
      </c>
    </row>
    <row r="2" spans="1:3" ht="14.45" x14ac:dyDescent="0.3">
      <c r="A2" s="116" t="s">
        <v>113</v>
      </c>
      <c r="B2" s="116"/>
      <c r="C2" s="116"/>
    </row>
    <row r="3" spans="1:3" ht="39.6" x14ac:dyDescent="0.3">
      <c r="A3" s="34" t="s">
        <v>114</v>
      </c>
      <c r="B3" s="20" t="s">
        <v>115</v>
      </c>
      <c r="C3" s="20" t="s">
        <v>116</v>
      </c>
    </row>
    <row r="4" spans="1:3" ht="14.45" x14ac:dyDescent="0.3">
      <c r="A4" s="10" t="s">
        <v>117</v>
      </c>
      <c r="B4" s="19">
        <v>14.585483966488843</v>
      </c>
      <c r="C4" s="19">
        <v>14.330685022064307</v>
      </c>
    </row>
    <row r="5" spans="1:3" ht="14.45" x14ac:dyDescent="0.3">
      <c r="A5" s="10" t="s">
        <v>118</v>
      </c>
      <c r="B5" s="19">
        <v>14.605782511564096</v>
      </c>
      <c r="C5" s="19">
        <v>14.363837053443911</v>
      </c>
    </row>
    <row r="6" spans="1:3" ht="14.45" x14ac:dyDescent="0.3">
      <c r="A6" s="10" t="s">
        <v>119</v>
      </c>
      <c r="B6" s="19">
        <v>14.650709142709701</v>
      </c>
      <c r="C6" s="19">
        <v>14.347035317860744</v>
      </c>
    </row>
    <row r="7" spans="1:3" ht="14.45" x14ac:dyDescent="0.3">
      <c r="A7" s="10" t="s">
        <v>120</v>
      </c>
      <c r="B7" s="19">
        <v>14.749779358251475</v>
      </c>
      <c r="C7" s="19">
        <v>14.399724426024244</v>
      </c>
    </row>
    <row r="8" spans="1:3" ht="14.45" x14ac:dyDescent="0.3">
      <c r="A8" s="10" t="s">
        <v>121</v>
      </c>
      <c r="B8" s="19">
        <v>14.718372863472158</v>
      </c>
      <c r="C8" s="19">
        <v>14.437391800627793</v>
      </c>
    </row>
    <row r="9" spans="1:3" ht="14.45" x14ac:dyDescent="0.3">
      <c r="A9" s="10" t="s">
        <v>122</v>
      </c>
      <c r="B9" s="19">
        <v>14.793389171638575</v>
      </c>
      <c r="C9" s="19">
        <v>14.473668205075018</v>
      </c>
    </row>
    <row r="10" spans="1:3" ht="14.45" x14ac:dyDescent="0.3">
      <c r="A10" s="10" t="s">
        <v>123</v>
      </c>
      <c r="B10" s="19">
        <v>14.888302878116145</v>
      </c>
      <c r="C10" s="19">
        <v>14.510144060943798</v>
      </c>
    </row>
    <row r="11" spans="1:3" ht="14.45" x14ac:dyDescent="0.3">
      <c r="A11" s="10" t="s">
        <v>124</v>
      </c>
      <c r="B11" s="19">
        <v>14.958837745150023</v>
      </c>
      <c r="C11" s="19">
        <v>14.584292565125955</v>
      </c>
    </row>
    <row r="12" spans="1:3" ht="14.45" x14ac:dyDescent="0.3">
      <c r="A12" s="10" t="s">
        <v>125</v>
      </c>
      <c r="B12" s="19">
        <v>15.027394464851945</v>
      </c>
      <c r="C12" s="19">
        <v>14.600296893243563</v>
      </c>
    </row>
    <row r="13" spans="1:3" ht="14.45" x14ac:dyDescent="0.3">
      <c r="A13" s="10" t="s">
        <v>126</v>
      </c>
      <c r="B13" s="19">
        <v>15.041195621540169</v>
      </c>
      <c r="C13" s="19">
        <v>14.659037829464692</v>
      </c>
    </row>
    <row r="14" spans="1:3" ht="14.45" x14ac:dyDescent="0.3">
      <c r="A14" s="10" t="s">
        <v>127</v>
      </c>
      <c r="B14" s="19">
        <v>14.952540788209092</v>
      </c>
      <c r="C14" s="19">
        <v>14.645896649844753</v>
      </c>
    </row>
    <row r="15" spans="1:3" ht="14.45" x14ac:dyDescent="0.3">
      <c r="A15" s="10" t="s">
        <v>128</v>
      </c>
      <c r="B15" s="19">
        <v>14.982686668955267</v>
      </c>
      <c r="C15" s="19">
        <v>14.66076671815752</v>
      </c>
    </row>
    <row r="16" spans="1:3" ht="14.45" x14ac:dyDescent="0.3">
      <c r="A16" s="10" t="s">
        <v>129</v>
      </c>
      <c r="B16" s="19">
        <v>14.991449903285792</v>
      </c>
      <c r="C16" s="19">
        <v>14.670535665522129</v>
      </c>
    </row>
    <row r="17" spans="1:4" ht="14.45" x14ac:dyDescent="0.3">
      <c r="A17" s="10" t="s">
        <v>130</v>
      </c>
      <c r="B17" s="19">
        <v>14.998399267183526</v>
      </c>
      <c r="C17" s="19">
        <v>14.647128968453723</v>
      </c>
    </row>
    <row r="18" spans="1:4" ht="14.45" x14ac:dyDescent="0.3">
      <c r="A18" s="10" t="s">
        <v>131</v>
      </c>
      <c r="B18" s="19">
        <v>14.992347847798865</v>
      </c>
      <c r="C18" s="19">
        <v>14.626632566510375</v>
      </c>
    </row>
    <row r="19" spans="1:4" ht="14.45" x14ac:dyDescent="0.3">
      <c r="A19" s="10" t="s">
        <v>132</v>
      </c>
      <c r="B19" s="19">
        <v>15.004826046598779</v>
      </c>
      <c r="C19" s="19">
        <v>14.644631832059069</v>
      </c>
    </row>
    <row r="20" spans="1:4" ht="14.45" x14ac:dyDescent="0.3">
      <c r="A20" s="10" t="s">
        <v>133</v>
      </c>
      <c r="B20" s="19">
        <v>15.1</v>
      </c>
      <c r="C20" s="19">
        <v>14.6</v>
      </c>
    </row>
    <row r="22" spans="1:4" ht="14.45" x14ac:dyDescent="0.3">
      <c r="A22" s="116" t="s">
        <v>134</v>
      </c>
      <c r="B22" s="116"/>
      <c r="C22" s="116"/>
    </row>
    <row r="23" spans="1:4" ht="39.6" x14ac:dyDescent="0.3">
      <c r="A23" s="34" t="s">
        <v>42</v>
      </c>
      <c r="B23" s="20" t="s">
        <v>115</v>
      </c>
      <c r="C23" s="20" t="s">
        <v>116</v>
      </c>
      <c r="D23" s="5"/>
    </row>
    <row r="24" spans="1:4" ht="14.45" x14ac:dyDescent="0.3">
      <c r="A24" s="66" t="s">
        <v>135</v>
      </c>
      <c r="B24" s="67">
        <f>AVERAGE(B25:B33)</f>
        <v>15.08555555555556</v>
      </c>
      <c r="C24" s="67">
        <f>AVERAGE(C25:C33)</f>
        <v>14.646666666666667</v>
      </c>
      <c r="D24" s="5"/>
    </row>
    <row r="25" spans="1:4" ht="14.45" x14ac:dyDescent="0.3">
      <c r="A25" s="66" t="s">
        <v>136</v>
      </c>
      <c r="B25" s="68">
        <f>[10]Sheet1!$F$7</f>
        <v>15.13</v>
      </c>
      <c r="C25" s="68">
        <f>[10]Sheet1!$F$8</f>
        <v>14.87</v>
      </c>
      <c r="D25" s="5"/>
    </row>
    <row r="26" spans="1:4" ht="14.45" x14ac:dyDescent="0.3">
      <c r="A26" s="66" t="s">
        <v>137</v>
      </c>
      <c r="B26" s="68">
        <f>[10]Sheet1!$F$11</f>
        <v>14.39</v>
      </c>
      <c r="C26" s="68">
        <f>[10]Sheet1!$F$12</f>
        <v>14.27</v>
      </c>
      <c r="D26" s="5"/>
    </row>
    <row r="27" spans="1:4" ht="14.45" x14ac:dyDescent="0.3">
      <c r="A27" s="66" t="s">
        <v>138</v>
      </c>
      <c r="B27" s="68">
        <f>[10]Sheet1!$F$16</f>
        <v>15.14</v>
      </c>
      <c r="C27" s="68">
        <f>[10]Sheet1!$F$17</f>
        <v>14.85</v>
      </c>
      <c r="D27" s="5"/>
    </row>
    <row r="28" spans="1:4" ht="14.45" x14ac:dyDescent="0.3">
      <c r="A28" s="66" t="s">
        <v>139</v>
      </c>
      <c r="B28" s="68">
        <f>[10]Sheet1!$F$21</f>
        <v>15.05</v>
      </c>
      <c r="C28" s="68">
        <f>[10]Sheet1!$F$22</f>
        <v>14.56</v>
      </c>
      <c r="D28" s="5"/>
    </row>
    <row r="29" spans="1:4" ht="14.45" x14ac:dyDescent="0.3">
      <c r="A29" s="66" t="s">
        <v>140</v>
      </c>
      <c r="B29" s="68">
        <f>[10]Sheet1!$F$25</f>
        <v>15.21</v>
      </c>
      <c r="C29" s="68">
        <f>[10]Sheet1!$F$26</f>
        <v>14.78</v>
      </c>
      <c r="D29" s="5"/>
    </row>
    <row r="30" spans="1:4" ht="14.45" x14ac:dyDescent="0.3">
      <c r="A30" s="66" t="s">
        <v>141</v>
      </c>
      <c r="B30" s="68">
        <f>[10]Sheet1!$F$29</f>
        <v>14.8</v>
      </c>
      <c r="C30" s="68">
        <f>[10]Sheet1!$F$30</f>
        <v>14.21</v>
      </c>
      <c r="D30" s="5"/>
    </row>
    <row r="31" spans="1:4" ht="14.45" x14ac:dyDescent="0.3">
      <c r="A31" s="66" t="s">
        <v>142</v>
      </c>
      <c r="B31" s="68">
        <f>[10]Sheet1!$F$34</f>
        <v>16.010000000000002</v>
      </c>
      <c r="C31" s="68">
        <f>[10]Sheet1!$F$35</f>
        <v>14.81</v>
      </c>
      <c r="D31" s="5"/>
    </row>
    <row r="32" spans="1:4" ht="14.45" x14ac:dyDescent="0.3">
      <c r="A32" s="66" t="s">
        <v>143</v>
      </c>
      <c r="B32" s="68">
        <f>[10]Sheet1!$F$38</f>
        <v>14.43</v>
      </c>
      <c r="C32" s="68">
        <f>[10]Sheet1!$F$39</f>
        <v>14.37</v>
      </c>
      <c r="D32" s="5"/>
    </row>
    <row r="33" spans="1:4" ht="14.45" x14ac:dyDescent="0.3">
      <c r="A33" s="66" t="s">
        <v>144</v>
      </c>
      <c r="B33" s="69">
        <f>[10]Sheet1!$F$43</f>
        <v>15.61</v>
      </c>
      <c r="C33" s="69">
        <v>15.1</v>
      </c>
      <c r="D33" s="5"/>
    </row>
    <row r="34" spans="1:4" ht="14.45" x14ac:dyDescent="0.3">
      <c r="A34" s="7" t="s">
        <v>56</v>
      </c>
      <c r="D34" s="5"/>
    </row>
    <row r="35" spans="1:4" ht="98.45" customHeight="1" x14ac:dyDescent="0.3">
      <c r="A35" s="107" t="s">
        <v>145</v>
      </c>
      <c r="B35" s="107"/>
      <c r="C35" s="107"/>
      <c r="D35" s="5"/>
    </row>
  </sheetData>
  <mergeCells count="3">
    <mergeCell ref="A35:C35"/>
    <mergeCell ref="A2:C2"/>
    <mergeCell ref="A22:C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2"/>
  <sheetViews>
    <sheetView workbookViewId="0">
      <selection activeCell="B41" sqref="B41"/>
    </sheetView>
  </sheetViews>
  <sheetFormatPr defaultColWidth="9.140625" defaultRowHeight="14.25" x14ac:dyDescent="0.2"/>
  <cols>
    <col min="1" max="1" width="11.42578125" style="21" customWidth="1"/>
    <col min="2" max="2" width="23" style="21" customWidth="1"/>
    <col min="3" max="3" width="33.28515625" style="21" customWidth="1"/>
    <col min="4" max="9" width="11.5703125" style="21" customWidth="1"/>
    <col min="10" max="16384" width="9.140625" style="21"/>
  </cols>
  <sheetData>
    <row r="1" spans="1:9" ht="14.45" x14ac:dyDescent="0.3">
      <c r="A1" s="6" t="s">
        <v>15</v>
      </c>
    </row>
    <row r="2" spans="1:9" ht="13.9" x14ac:dyDescent="0.25">
      <c r="A2" s="3"/>
      <c r="B2" s="3"/>
      <c r="C2" s="3"/>
      <c r="D2" s="3"/>
      <c r="E2" s="3"/>
      <c r="F2" s="3"/>
      <c r="G2" s="3"/>
    </row>
    <row r="3" spans="1:9" ht="30.75" customHeight="1" x14ac:dyDescent="0.25">
      <c r="A3" s="34" t="s">
        <v>146</v>
      </c>
      <c r="B3" s="34" t="s">
        <v>21</v>
      </c>
      <c r="C3" s="34" t="s">
        <v>147</v>
      </c>
      <c r="D3" s="34" t="s">
        <v>148</v>
      </c>
      <c r="E3" s="34" t="s">
        <v>149</v>
      </c>
      <c r="F3" s="34" t="s">
        <v>150</v>
      </c>
      <c r="G3" s="34" t="s">
        <v>151</v>
      </c>
      <c r="H3" s="34" t="s">
        <v>152</v>
      </c>
      <c r="I3" s="34" t="s">
        <v>153</v>
      </c>
    </row>
    <row r="4" spans="1:9" ht="13.9" x14ac:dyDescent="0.25">
      <c r="A4" s="7" t="s">
        <v>118</v>
      </c>
      <c r="B4" s="71" t="s">
        <v>154</v>
      </c>
      <c r="C4" s="71">
        <v>7768</v>
      </c>
      <c r="D4" s="71">
        <v>13122</v>
      </c>
      <c r="E4" s="71">
        <v>3260</v>
      </c>
      <c r="F4" s="71">
        <v>6428</v>
      </c>
      <c r="G4" s="7">
        <v>1848</v>
      </c>
      <c r="H4" s="7">
        <v>4125</v>
      </c>
      <c r="I4" s="7">
        <v>5473</v>
      </c>
    </row>
    <row r="5" spans="1:9" ht="13.9" x14ac:dyDescent="0.25">
      <c r="A5" s="7" t="s">
        <v>132</v>
      </c>
      <c r="B5" s="71" t="s">
        <v>155</v>
      </c>
      <c r="C5" s="71">
        <v>8280</v>
      </c>
      <c r="D5" s="71">
        <v>12472</v>
      </c>
      <c r="E5" s="71">
        <v>5507</v>
      </c>
      <c r="F5" s="71">
        <v>8809</v>
      </c>
      <c r="G5" s="7">
        <v>3225</v>
      </c>
      <c r="H5" s="7">
        <v>5458</v>
      </c>
      <c r="I5" s="7">
        <v>8859</v>
      </c>
    </row>
    <row r="6" spans="1:9" ht="13.9" x14ac:dyDescent="0.25">
      <c r="A6" s="7"/>
      <c r="B6" s="71"/>
      <c r="C6" s="71"/>
      <c r="D6" s="71"/>
      <c r="E6" s="71"/>
      <c r="F6" s="71"/>
      <c r="G6" s="7"/>
      <c r="H6" s="7"/>
      <c r="I6" s="7"/>
    </row>
    <row r="7" spans="1:9" ht="13.9" x14ac:dyDescent="0.25">
      <c r="A7" s="7" t="s">
        <v>118</v>
      </c>
      <c r="B7" s="71" t="s">
        <v>156</v>
      </c>
      <c r="C7" s="71">
        <v>17941</v>
      </c>
      <c r="D7" s="71">
        <v>33058</v>
      </c>
      <c r="E7" s="71">
        <v>12510</v>
      </c>
      <c r="F7" s="71">
        <v>19093</v>
      </c>
      <c r="G7" s="7">
        <v>4080</v>
      </c>
      <c r="H7" s="7">
        <v>21422</v>
      </c>
      <c r="I7" s="7">
        <v>33440</v>
      </c>
    </row>
    <row r="8" spans="1:9" ht="13.9" x14ac:dyDescent="0.25">
      <c r="A8" s="7" t="s">
        <v>132</v>
      </c>
      <c r="B8" s="71" t="s">
        <v>157</v>
      </c>
      <c r="C8" s="71">
        <v>19669</v>
      </c>
      <c r="D8" s="71">
        <v>36038</v>
      </c>
      <c r="E8" s="71">
        <v>21535</v>
      </c>
      <c r="F8" s="71">
        <v>29260</v>
      </c>
      <c r="G8" s="7">
        <v>7972</v>
      </c>
      <c r="H8" s="7">
        <v>25703</v>
      </c>
      <c r="I8" s="7">
        <v>45633</v>
      </c>
    </row>
    <row r="9" spans="1:9" ht="13.9" x14ac:dyDescent="0.25">
      <c r="A9" s="7"/>
      <c r="B9" s="71"/>
      <c r="C9" s="71"/>
      <c r="D9" s="71"/>
      <c r="E9" s="71"/>
      <c r="F9" s="71"/>
      <c r="G9" s="7"/>
      <c r="H9" s="7"/>
      <c r="I9" s="7"/>
    </row>
    <row r="10" spans="1:9" ht="13.9" x14ac:dyDescent="0.25">
      <c r="A10" s="7" t="s">
        <v>118</v>
      </c>
      <c r="B10" s="71" t="s">
        <v>158</v>
      </c>
      <c r="C10" s="71">
        <v>5523</v>
      </c>
      <c r="D10" s="71">
        <v>12323</v>
      </c>
      <c r="E10" s="71">
        <v>5231</v>
      </c>
      <c r="F10" s="71">
        <v>3387</v>
      </c>
      <c r="G10" s="7">
        <v>1338</v>
      </c>
      <c r="H10" s="7">
        <v>1939</v>
      </c>
      <c r="I10" s="7">
        <v>3233</v>
      </c>
    </row>
    <row r="11" spans="1:9" ht="13.9" x14ac:dyDescent="0.25">
      <c r="A11" s="7" t="s">
        <v>132</v>
      </c>
      <c r="B11" s="71" t="s">
        <v>159</v>
      </c>
      <c r="C11" s="71">
        <v>7069</v>
      </c>
      <c r="D11" s="71">
        <v>15746</v>
      </c>
      <c r="E11" s="71">
        <v>8987</v>
      </c>
      <c r="F11" s="71">
        <v>5692</v>
      </c>
      <c r="G11" s="7">
        <v>2900</v>
      </c>
      <c r="H11" s="7">
        <v>2897</v>
      </c>
      <c r="I11" s="7">
        <v>5880</v>
      </c>
    </row>
    <row r="12" spans="1:9" ht="13.9" x14ac:dyDescent="0.25">
      <c r="A12" s="7"/>
      <c r="B12" s="71"/>
      <c r="C12" s="71"/>
      <c r="D12" s="71"/>
      <c r="E12" s="71"/>
      <c r="F12" s="71"/>
      <c r="G12" s="7"/>
      <c r="H12" s="7"/>
      <c r="I12" s="7"/>
    </row>
    <row r="13" spans="1:9" ht="13.9" x14ac:dyDescent="0.25">
      <c r="A13" s="7"/>
      <c r="B13" s="71"/>
      <c r="C13" s="71"/>
      <c r="D13" s="71"/>
      <c r="E13" s="71"/>
      <c r="F13" s="71"/>
      <c r="G13" s="7"/>
      <c r="H13" s="7"/>
      <c r="I13" s="7"/>
    </row>
    <row r="14" spans="1:9" ht="13.9" x14ac:dyDescent="0.25">
      <c r="A14" s="7" t="s">
        <v>118</v>
      </c>
      <c r="B14" s="71" t="s">
        <v>160</v>
      </c>
      <c r="C14" s="71">
        <v>874</v>
      </c>
      <c r="D14" s="71">
        <v>1924</v>
      </c>
      <c r="E14" s="71">
        <v>866</v>
      </c>
      <c r="F14" s="71">
        <v>867</v>
      </c>
      <c r="G14" s="7">
        <v>251</v>
      </c>
      <c r="H14" s="7">
        <v>239</v>
      </c>
      <c r="I14" s="7">
        <v>777</v>
      </c>
    </row>
    <row r="15" spans="1:9" ht="13.9" x14ac:dyDescent="0.25">
      <c r="A15" s="7" t="s">
        <v>132</v>
      </c>
      <c r="B15" s="71" t="s">
        <v>161</v>
      </c>
      <c r="C15" s="71">
        <v>956</v>
      </c>
      <c r="D15" s="71">
        <v>2162</v>
      </c>
      <c r="E15" s="71">
        <v>1176</v>
      </c>
      <c r="F15" s="71">
        <v>1222</v>
      </c>
      <c r="G15" s="7">
        <v>659</v>
      </c>
      <c r="H15" s="7">
        <v>356</v>
      </c>
      <c r="I15" s="7">
        <v>1116</v>
      </c>
    </row>
    <row r="16" spans="1:9" ht="13.9" x14ac:dyDescent="0.25">
      <c r="A16" s="7"/>
      <c r="B16" s="71"/>
      <c r="C16" s="71"/>
      <c r="D16" s="71"/>
      <c r="E16" s="71"/>
      <c r="F16" s="71"/>
      <c r="G16" s="7"/>
      <c r="H16" s="7"/>
      <c r="I16" s="7"/>
    </row>
    <row r="17" spans="1:9" ht="13.9" x14ac:dyDescent="0.25">
      <c r="A17" s="7" t="s">
        <v>118</v>
      </c>
      <c r="B17" s="71" t="s">
        <v>162</v>
      </c>
      <c r="C17" s="71">
        <v>559</v>
      </c>
      <c r="D17" s="71">
        <v>1437</v>
      </c>
      <c r="E17" s="71">
        <v>1181</v>
      </c>
      <c r="F17" s="71">
        <v>577</v>
      </c>
      <c r="G17" s="7">
        <v>145</v>
      </c>
      <c r="H17" s="7"/>
      <c r="I17" s="7">
        <v>707</v>
      </c>
    </row>
    <row r="18" spans="1:9" ht="13.9" x14ac:dyDescent="0.25">
      <c r="A18" s="7" t="s">
        <v>132</v>
      </c>
      <c r="B18" s="71" t="s">
        <v>163</v>
      </c>
      <c r="C18" s="71">
        <v>777</v>
      </c>
      <c r="D18" s="71">
        <v>2155</v>
      </c>
      <c r="E18" s="71">
        <v>1950</v>
      </c>
      <c r="F18" s="71">
        <v>864</v>
      </c>
      <c r="G18" s="7">
        <v>241</v>
      </c>
      <c r="H18" s="7">
        <v>398</v>
      </c>
      <c r="I18" s="7">
        <v>735</v>
      </c>
    </row>
    <row r="19" spans="1:9" ht="13.9" x14ac:dyDescent="0.25">
      <c r="A19" s="7"/>
      <c r="B19" s="71"/>
      <c r="C19" s="71"/>
      <c r="D19" s="71"/>
      <c r="E19" s="71"/>
      <c r="F19" s="71"/>
      <c r="G19" s="7"/>
      <c r="H19" s="7"/>
      <c r="I19" s="7"/>
    </row>
    <row r="20" spans="1:9" ht="13.9" x14ac:dyDescent="0.25">
      <c r="A20" s="7" t="s">
        <v>118</v>
      </c>
      <c r="B20" s="71" t="s">
        <v>164</v>
      </c>
      <c r="C20" s="71">
        <v>526</v>
      </c>
      <c r="D20" s="71">
        <v>1510</v>
      </c>
      <c r="E20" s="71">
        <v>505</v>
      </c>
      <c r="F20" s="71">
        <v>464</v>
      </c>
      <c r="G20" s="7">
        <v>156</v>
      </c>
      <c r="H20" s="7"/>
      <c r="I20" s="7">
        <v>298</v>
      </c>
    </row>
    <row r="21" spans="1:9" ht="13.9" x14ac:dyDescent="0.25">
      <c r="A21" s="7" t="s">
        <v>132</v>
      </c>
      <c r="B21" s="71" t="s">
        <v>165</v>
      </c>
      <c r="C21" s="71">
        <v>696</v>
      </c>
      <c r="D21" s="71">
        <v>1992</v>
      </c>
      <c r="E21" s="71">
        <v>748</v>
      </c>
      <c r="F21" s="71">
        <v>904</v>
      </c>
      <c r="G21" s="7">
        <v>321</v>
      </c>
      <c r="H21" s="7">
        <v>579</v>
      </c>
      <c r="I21" s="7">
        <v>1174</v>
      </c>
    </row>
    <row r="22" spans="1:9" ht="13.9" x14ac:dyDescent="0.25">
      <c r="A22" s="7"/>
      <c r="B22" s="71"/>
      <c r="C22" s="71"/>
      <c r="D22" s="71"/>
      <c r="E22" s="71"/>
      <c r="F22" s="71"/>
      <c r="G22" s="7"/>
      <c r="H22" s="7"/>
      <c r="I22" s="7"/>
    </row>
    <row r="23" spans="1:9" ht="13.9" x14ac:dyDescent="0.25">
      <c r="A23" s="7" t="s">
        <v>118</v>
      </c>
      <c r="B23" s="71" t="s">
        <v>166</v>
      </c>
      <c r="C23" s="71">
        <v>1177</v>
      </c>
      <c r="D23" s="71">
        <v>3002</v>
      </c>
      <c r="E23" s="71">
        <v>855</v>
      </c>
      <c r="F23" s="71">
        <v>502</v>
      </c>
      <c r="G23" s="7">
        <v>269</v>
      </c>
      <c r="H23" s="7">
        <v>299</v>
      </c>
      <c r="I23" s="7">
        <v>203</v>
      </c>
    </row>
    <row r="24" spans="1:9" ht="13.9" x14ac:dyDescent="0.25">
      <c r="A24" s="7" t="s">
        <v>132</v>
      </c>
      <c r="B24" s="71" t="s">
        <v>167</v>
      </c>
      <c r="C24" s="71">
        <v>1401</v>
      </c>
      <c r="D24" s="71">
        <v>3219</v>
      </c>
      <c r="E24" s="71">
        <v>1298</v>
      </c>
      <c r="F24" s="71">
        <v>713</v>
      </c>
      <c r="G24" s="7">
        <v>676</v>
      </c>
      <c r="H24" s="7">
        <v>221</v>
      </c>
      <c r="I24" s="7">
        <v>449</v>
      </c>
    </row>
    <row r="25" spans="1:9" ht="13.9" x14ac:dyDescent="0.25">
      <c r="A25" s="7"/>
      <c r="B25" s="71"/>
      <c r="C25" s="71"/>
      <c r="D25" s="71"/>
      <c r="E25" s="71"/>
      <c r="F25" s="71"/>
      <c r="G25" s="7"/>
      <c r="H25" s="7"/>
      <c r="I25" s="7"/>
    </row>
    <row r="26" spans="1:9" x14ac:dyDescent="0.2">
      <c r="A26" s="7" t="s">
        <v>118</v>
      </c>
      <c r="B26" s="71" t="s">
        <v>168</v>
      </c>
      <c r="C26" s="71"/>
      <c r="D26" s="71"/>
      <c r="E26" s="71"/>
      <c r="F26" s="71"/>
      <c r="G26" s="7"/>
      <c r="H26" s="7"/>
      <c r="I26" s="7"/>
    </row>
    <row r="27" spans="1:9" ht="13.9" x14ac:dyDescent="0.25">
      <c r="A27" s="7" t="s">
        <v>132</v>
      </c>
      <c r="B27" s="71" t="s">
        <v>169</v>
      </c>
      <c r="C27" s="71">
        <v>51</v>
      </c>
      <c r="D27" s="71">
        <v>380</v>
      </c>
      <c r="E27" s="71">
        <v>212</v>
      </c>
      <c r="F27" s="71">
        <v>161</v>
      </c>
      <c r="G27" s="7">
        <v>65</v>
      </c>
      <c r="H27" s="7">
        <v>126</v>
      </c>
      <c r="I27" s="7">
        <v>62</v>
      </c>
    </row>
    <row r="28" spans="1:9" ht="13.9" x14ac:dyDescent="0.25">
      <c r="A28" s="7"/>
      <c r="B28" s="71"/>
      <c r="C28" s="71"/>
      <c r="D28" s="71"/>
      <c r="E28" s="71"/>
      <c r="F28" s="71"/>
      <c r="G28" s="7"/>
      <c r="H28" s="7"/>
      <c r="I28" s="7"/>
    </row>
    <row r="29" spans="1:9" ht="13.9" x14ac:dyDescent="0.25">
      <c r="A29" s="7" t="s">
        <v>118</v>
      </c>
      <c r="B29" s="71" t="s">
        <v>170</v>
      </c>
      <c r="C29" s="71">
        <v>373</v>
      </c>
      <c r="D29" s="71">
        <v>495</v>
      </c>
      <c r="E29" s="71">
        <v>291</v>
      </c>
      <c r="F29" s="71">
        <v>110</v>
      </c>
      <c r="G29" s="7">
        <v>68</v>
      </c>
      <c r="H29" s="7">
        <v>501</v>
      </c>
      <c r="I29" s="7">
        <v>34</v>
      </c>
    </row>
    <row r="30" spans="1:9" ht="13.9" x14ac:dyDescent="0.25">
      <c r="A30" s="7" t="s">
        <v>132</v>
      </c>
      <c r="B30" s="71" t="s">
        <v>171</v>
      </c>
      <c r="C30" s="71">
        <v>854</v>
      </c>
      <c r="D30" s="71">
        <v>1481</v>
      </c>
      <c r="E30" s="71">
        <v>759</v>
      </c>
      <c r="F30" s="71">
        <v>454</v>
      </c>
      <c r="G30" s="7">
        <v>196</v>
      </c>
      <c r="H30" s="7">
        <v>751</v>
      </c>
      <c r="I30" s="7">
        <v>92</v>
      </c>
    </row>
    <row r="31" spans="1:9" x14ac:dyDescent="0.2">
      <c r="A31" s="7"/>
      <c r="B31" s="71"/>
      <c r="C31" s="71"/>
      <c r="D31" s="71"/>
      <c r="E31" s="71"/>
      <c r="F31" s="71"/>
      <c r="G31" s="7"/>
      <c r="H31" s="7"/>
      <c r="I31" s="7"/>
    </row>
    <row r="32" spans="1:9" x14ac:dyDescent="0.2">
      <c r="A32" s="7" t="s">
        <v>118</v>
      </c>
      <c r="B32" s="71" t="s">
        <v>172</v>
      </c>
      <c r="C32" s="71">
        <v>380</v>
      </c>
      <c r="D32" s="71">
        <v>1372</v>
      </c>
      <c r="E32" s="71">
        <v>841</v>
      </c>
      <c r="F32" s="71">
        <v>548</v>
      </c>
      <c r="G32" s="7">
        <v>193</v>
      </c>
      <c r="H32" s="7">
        <v>182</v>
      </c>
      <c r="I32" s="7">
        <v>253</v>
      </c>
    </row>
    <row r="33" spans="1:9" x14ac:dyDescent="0.2">
      <c r="A33" s="7" t="s">
        <v>132</v>
      </c>
      <c r="B33" s="71" t="s">
        <v>173</v>
      </c>
      <c r="C33" s="71">
        <v>350</v>
      </c>
      <c r="D33" s="71">
        <v>1553</v>
      </c>
      <c r="E33" s="71">
        <v>1108</v>
      </c>
      <c r="F33" s="71">
        <v>1182</v>
      </c>
      <c r="G33" s="7">
        <v>451</v>
      </c>
      <c r="H33" s="7">
        <v>274</v>
      </c>
      <c r="I33" s="7">
        <v>682</v>
      </c>
    </row>
    <row r="34" spans="1:9" x14ac:dyDescent="0.2">
      <c r="A34" s="7"/>
      <c r="B34" s="71"/>
      <c r="C34" s="71"/>
      <c r="D34" s="71"/>
      <c r="E34" s="71"/>
      <c r="F34" s="71"/>
      <c r="G34" s="7"/>
      <c r="H34" s="7"/>
      <c r="I34" s="7"/>
    </row>
    <row r="35" spans="1:9" x14ac:dyDescent="0.2">
      <c r="A35" s="7" t="s">
        <v>118</v>
      </c>
      <c r="B35" s="71" t="s">
        <v>174</v>
      </c>
      <c r="C35" s="71">
        <v>1026</v>
      </c>
      <c r="D35" s="71">
        <v>1640</v>
      </c>
      <c r="E35" s="71">
        <v>363</v>
      </c>
      <c r="F35" s="71">
        <v>194</v>
      </c>
      <c r="G35" s="7">
        <v>137</v>
      </c>
      <c r="H35" s="7">
        <v>575</v>
      </c>
      <c r="I35" s="7">
        <v>694</v>
      </c>
    </row>
    <row r="36" spans="1:9" x14ac:dyDescent="0.2">
      <c r="A36" s="7" t="s">
        <v>132</v>
      </c>
      <c r="B36" s="71" t="s">
        <v>175</v>
      </c>
      <c r="C36" s="71">
        <v>837</v>
      </c>
      <c r="D36" s="71">
        <v>1911</v>
      </c>
      <c r="E36" s="71">
        <v>750</v>
      </c>
      <c r="F36" s="71">
        <v>348</v>
      </c>
      <c r="G36" s="7">
        <v>372</v>
      </c>
      <c r="H36" s="7">
        <v>61</v>
      </c>
      <c r="I36" s="7">
        <v>594</v>
      </c>
    </row>
    <row r="37" spans="1:9" x14ac:dyDescent="0.2">
      <c r="A37" s="7"/>
      <c r="B37" s="71"/>
      <c r="C37" s="71"/>
      <c r="D37" s="71"/>
      <c r="E37" s="71"/>
      <c r="F37" s="71"/>
      <c r="G37" s="7"/>
      <c r="H37" s="7"/>
      <c r="I37" s="7"/>
    </row>
    <row r="38" spans="1:9" x14ac:dyDescent="0.2">
      <c r="A38" s="7" t="s">
        <v>118</v>
      </c>
      <c r="B38" s="71" t="s">
        <v>176</v>
      </c>
      <c r="C38" s="71">
        <v>608</v>
      </c>
      <c r="D38" s="71">
        <v>943</v>
      </c>
      <c r="E38" s="71">
        <v>329</v>
      </c>
      <c r="F38" s="71">
        <v>125</v>
      </c>
      <c r="G38" s="7">
        <v>119</v>
      </c>
      <c r="H38" s="7">
        <v>143</v>
      </c>
      <c r="I38" s="7">
        <v>246</v>
      </c>
    </row>
    <row r="39" spans="1:9" x14ac:dyDescent="0.2">
      <c r="A39" s="7" t="s">
        <v>132</v>
      </c>
      <c r="B39" s="71" t="s">
        <v>177</v>
      </c>
      <c r="C39" s="71">
        <v>829</v>
      </c>
      <c r="D39" s="71">
        <v>1104</v>
      </c>
      <c r="E39" s="71">
        <v>919</v>
      </c>
      <c r="F39" s="71">
        <v>406</v>
      </c>
      <c r="G39" s="7">
        <v>190</v>
      </c>
      <c r="H39" s="7">
        <v>259</v>
      </c>
      <c r="I39" s="7">
        <v>189</v>
      </c>
    </row>
    <row r="40" spans="1:9" x14ac:dyDescent="0.2">
      <c r="A40" s="7" t="s">
        <v>178</v>
      </c>
      <c r="C40" s="22"/>
      <c r="D40" s="22"/>
      <c r="E40" s="22"/>
      <c r="F40" s="22"/>
      <c r="G40" s="22"/>
    </row>
    <row r="41" spans="1:9" x14ac:dyDescent="0.2">
      <c r="A41" s="7"/>
      <c r="C41" s="22"/>
      <c r="D41" s="22"/>
      <c r="E41" s="22"/>
      <c r="F41" s="22"/>
      <c r="G41" s="22"/>
    </row>
    <row r="42" spans="1:9" x14ac:dyDescent="0.2">
      <c r="A42" s="7"/>
      <c r="C42" s="22"/>
      <c r="D42" s="22"/>
      <c r="E42" s="22"/>
      <c r="F42" s="22"/>
      <c r="G42" s="22"/>
    </row>
    <row r="43" spans="1:9" x14ac:dyDescent="0.2">
      <c r="A43" s="3"/>
      <c r="C43" s="22"/>
      <c r="D43" s="22"/>
      <c r="E43" s="22"/>
      <c r="F43" s="22"/>
      <c r="G43" s="22"/>
    </row>
    <row r="44" spans="1:9" x14ac:dyDescent="0.2">
      <c r="A44" s="3"/>
      <c r="C44" s="22"/>
      <c r="D44" s="22"/>
      <c r="E44" s="22"/>
      <c r="F44" s="22"/>
      <c r="G44" s="22"/>
    </row>
    <row r="45" spans="1:9" x14ac:dyDescent="0.2">
      <c r="C45" s="22"/>
      <c r="D45" s="22"/>
      <c r="E45" s="22"/>
      <c r="F45" s="22"/>
      <c r="G45" s="22"/>
    </row>
    <row r="46" spans="1:9" x14ac:dyDescent="0.2">
      <c r="A46" s="3"/>
      <c r="C46" s="22"/>
      <c r="D46" s="22"/>
      <c r="E46" s="22"/>
      <c r="F46" s="22"/>
      <c r="G46" s="22"/>
    </row>
    <row r="47" spans="1:9" x14ac:dyDescent="0.2">
      <c r="A47" s="3"/>
      <c r="C47" s="22"/>
      <c r="D47" s="22"/>
      <c r="E47" s="22"/>
      <c r="F47" s="22"/>
      <c r="G47" s="22"/>
    </row>
    <row r="48" spans="1:9" x14ac:dyDescent="0.2">
      <c r="A48" s="3"/>
      <c r="C48" s="22"/>
      <c r="D48" s="22"/>
      <c r="E48" s="22"/>
      <c r="F48" s="22"/>
      <c r="G48" s="22"/>
    </row>
    <row r="49" spans="1:7" x14ac:dyDescent="0.2">
      <c r="A49" s="3"/>
      <c r="C49" s="22"/>
      <c r="D49" s="22"/>
      <c r="E49" s="22"/>
      <c r="F49" s="22"/>
      <c r="G49" s="22"/>
    </row>
    <row r="50" spans="1:7" x14ac:dyDescent="0.2">
      <c r="A50" s="3"/>
      <c r="C50" s="22"/>
      <c r="D50" s="22"/>
      <c r="E50" s="22"/>
      <c r="F50" s="22"/>
      <c r="G50" s="22"/>
    </row>
    <row r="51" spans="1:7" x14ac:dyDescent="0.2">
      <c r="A51" s="3"/>
      <c r="C51" s="22"/>
      <c r="D51" s="22"/>
      <c r="E51" s="22"/>
      <c r="F51" s="22"/>
      <c r="G51" s="22"/>
    </row>
    <row r="52" spans="1:7" x14ac:dyDescent="0.2">
      <c r="A52" s="3"/>
      <c r="C52" s="22"/>
      <c r="D52" s="22"/>
      <c r="E52" s="22"/>
      <c r="F52" s="22"/>
      <c r="G52" s="22"/>
    </row>
    <row r="53" spans="1:7" x14ac:dyDescent="0.2">
      <c r="A53" s="3"/>
      <c r="C53" s="22"/>
      <c r="D53" s="22"/>
      <c r="E53" s="22"/>
      <c r="F53" s="22"/>
      <c r="G53" s="22"/>
    </row>
    <row r="54" spans="1:7" x14ac:dyDescent="0.2">
      <c r="A54" s="3"/>
      <c r="C54" s="22"/>
      <c r="D54" s="22"/>
      <c r="E54" s="22"/>
      <c r="F54" s="22"/>
      <c r="G54" s="22"/>
    </row>
    <row r="55" spans="1:7" x14ac:dyDescent="0.2">
      <c r="A55" s="3"/>
      <c r="C55" s="22"/>
      <c r="D55" s="22"/>
      <c r="E55" s="22"/>
      <c r="F55" s="22"/>
      <c r="G55" s="22"/>
    </row>
    <row r="56" spans="1:7" x14ac:dyDescent="0.2">
      <c r="A56" s="3"/>
      <c r="C56" s="22"/>
      <c r="D56" s="22"/>
      <c r="E56" s="22"/>
      <c r="F56" s="22"/>
      <c r="G56" s="22"/>
    </row>
    <row r="57" spans="1:7" x14ac:dyDescent="0.2">
      <c r="A57" s="3"/>
      <c r="C57" s="22"/>
      <c r="D57" s="22"/>
      <c r="E57" s="22"/>
      <c r="F57" s="22"/>
      <c r="G57" s="22"/>
    </row>
    <row r="58" spans="1:7" x14ac:dyDescent="0.2">
      <c r="A58" s="3"/>
      <c r="C58" s="22"/>
      <c r="D58" s="22"/>
      <c r="E58" s="22"/>
      <c r="F58" s="22"/>
      <c r="G58" s="22"/>
    </row>
    <row r="59" spans="1:7" x14ac:dyDescent="0.2">
      <c r="A59" s="3"/>
      <c r="C59" s="22"/>
      <c r="D59" s="22"/>
      <c r="E59" s="22"/>
      <c r="F59" s="22"/>
      <c r="G59" s="22"/>
    </row>
    <row r="60" spans="1:7" x14ac:dyDescent="0.2">
      <c r="A60" s="3"/>
      <c r="C60" s="22"/>
      <c r="D60" s="22"/>
      <c r="E60" s="22"/>
      <c r="F60" s="22"/>
      <c r="G60" s="22"/>
    </row>
    <row r="61" spans="1:7" x14ac:dyDescent="0.2">
      <c r="A61" s="3"/>
      <c r="C61" s="22"/>
      <c r="D61" s="22"/>
      <c r="E61" s="22"/>
      <c r="F61" s="22"/>
      <c r="G61" s="22"/>
    </row>
    <row r="62" spans="1:7" x14ac:dyDescent="0.2">
      <c r="A62" s="3"/>
      <c r="C62" s="22"/>
      <c r="D62" s="22"/>
      <c r="E62" s="22"/>
      <c r="F62" s="22"/>
      <c r="G62" s="22"/>
    </row>
    <row r="63" spans="1:7" x14ac:dyDescent="0.2">
      <c r="A63" s="3"/>
      <c r="C63" s="22"/>
      <c r="D63" s="22"/>
      <c r="E63" s="22"/>
      <c r="F63" s="22"/>
      <c r="G63" s="22"/>
    </row>
    <row r="64" spans="1:7" x14ac:dyDescent="0.2">
      <c r="A64" s="3"/>
      <c r="C64" s="22"/>
      <c r="D64" s="22"/>
      <c r="E64" s="22"/>
      <c r="F64" s="22"/>
      <c r="G64" s="22"/>
    </row>
    <row r="65" spans="1:7" x14ac:dyDescent="0.2">
      <c r="A65" s="3"/>
      <c r="C65" s="22"/>
      <c r="D65" s="22"/>
      <c r="E65" s="22"/>
      <c r="F65" s="22"/>
      <c r="G65" s="22"/>
    </row>
    <row r="66" spans="1:7" x14ac:dyDescent="0.2">
      <c r="A66" s="3"/>
      <c r="C66" s="22"/>
      <c r="D66" s="22"/>
      <c r="E66" s="22"/>
      <c r="F66" s="22"/>
      <c r="G66" s="22"/>
    </row>
    <row r="67" spans="1:7" x14ac:dyDescent="0.2">
      <c r="C67" s="22"/>
      <c r="D67" s="22"/>
      <c r="E67" s="22"/>
      <c r="F67" s="22"/>
      <c r="G67" s="22"/>
    </row>
    <row r="68" spans="1:7" x14ac:dyDescent="0.2">
      <c r="A68" s="3"/>
      <c r="C68" s="22"/>
      <c r="D68" s="22"/>
      <c r="E68" s="22"/>
      <c r="F68" s="22"/>
      <c r="G68" s="22"/>
    </row>
    <row r="69" spans="1:7" x14ac:dyDescent="0.2">
      <c r="A69" s="3"/>
      <c r="C69" s="22"/>
      <c r="D69" s="22"/>
      <c r="E69" s="22"/>
      <c r="F69" s="22"/>
      <c r="G69" s="22"/>
    </row>
    <row r="70" spans="1:7" x14ac:dyDescent="0.2">
      <c r="A70" s="3"/>
      <c r="C70" s="22"/>
      <c r="D70" s="22"/>
      <c r="E70" s="22"/>
      <c r="F70" s="22"/>
      <c r="G70" s="22"/>
    </row>
    <row r="71" spans="1:7" x14ac:dyDescent="0.2">
      <c r="A71" s="3"/>
      <c r="C71" s="22"/>
      <c r="D71" s="22"/>
      <c r="E71" s="22"/>
      <c r="F71" s="22"/>
      <c r="G71" s="22"/>
    </row>
    <row r="72" spans="1:7" x14ac:dyDescent="0.2">
      <c r="A72" s="3"/>
      <c r="C72" s="22"/>
      <c r="D72" s="22"/>
      <c r="E72" s="22"/>
      <c r="F72" s="22"/>
      <c r="G72" s="22"/>
    </row>
    <row r="73" spans="1:7" x14ac:dyDescent="0.2">
      <c r="A73" s="3"/>
      <c r="C73" s="22"/>
      <c r="D73" s="22"/>
      <c r="E73" s="22"/>
      <c r="F73" s="22"/>
      <c r="G73" s="22"/>
    </row>
    <row r="74" spans="1:7" x14ac:dyDescent="0.2">
      <c r="A74" s="3"/>
      <c r="C74" s="22"/>
      <c r="D74" s="22"/>
      <c r="E74" s="22"/>
      <c r="F74" s="22"/>
      <c r="G74" s="22"/>
    </row>
    <row r="75" spans="1:7" x14ac:dyDescent="0.2">
      <c r="A75" s="3"/>
      <c r="C75" s="22"/>
      <c r="D75" s="22"/>
      <c r="E75" s="22"/>
      <c r="F75" s="22"/>
      <c r="G75" s="22"/>
    </row>
    <row r="76" spans="1:7" x14ac:dyDescent="0.2">
      <c r="A76" s="3"/>
      <c r="C76" s="22"/>
      <c r="D76" s="22"/>
      <c r="E76" s="22"/>
      <c r="F76" s="22"/>
      <c r="G76" s="22"/>
    </row>
    <row r="77" spans="1:7" x14ac:dyDescent="0.2">
      <c r="A77" s="3"/>
      <c r="C77" s="22"/>
      <c r="D77" s="22"/>
      <c r="E77" s="22"/>
      <c r="F77" s="22"/>
      <c r="G77" s="22"/>
    </row>
    <row r="78" spans="1:7" x14ac:dyDescent="0.2">
      <c r="A78" s="3"/>
      <c r="C78" s="22"/>
      <c r="D78" s="22"/>
      <c r="E78" s="22"/>
      <c r="F78" s="22"/>
      <c r="G78" s="22"/>
    </row>
    <row r="79" spans="1:7" x14ac:dyDescent="0.2">
      <c r="A79" s="3"/>
      <c r="C79" s="22"/>
      <c r="D79" s="22"/>
      <c r="E79" s="22"/>
      <c r="F79" s="22"/>
      <c r="G79" s="22"/>
    </row>
    <row r="80" spans="1:7" x14ac:dyDescent="0.2">
      <c r="A80" s="3"/>
      <c r="C80" s="22"/>
      <c r="D80" s="22"/>
      <c r="E80" s="22"/>
      <c r="F80" s="22"/>
      <c r="G80" s="22"/>
    </row>
    <row r="81" spans="1:7" x14ac:dyDescent="0.2">
      <c r="A81" s="3"/>
      <c r="C81" s="22"/>
      <c r="D81" s="22"/>
      <c r="E81" s="22"/>
      <c r="F81" s="22"/>
      <c r="G81" s="22"/>
    </row>
    <row r="82" spans="1:7" x14ac:dyDescent="0.2">
      <c r="A82" s="3"/>
      <c r="C82" s="22"/>
      <c r="D82" s="22"/>
      <c r="E82" s="22"/>
      <c r="F82" s="22"/>
      <c r="G82" s="22"/>
    </row>
    <row r="83" spans="1:7" x14ac:dyDescent="0.2">
      <c r="A83" s="3"/>
      <c r="C83" s="22"/>
      <c r="D83" s="22"/>
      <c r="E83" s="22"/>
      <c r="F83" s="22"/>
      <c r="G83" s="22"/>
    </row>
    <row r="84" spans="1:7" x14ac:dyDescent="0.2">
      <c r="A84" s="3"/>
      <c r="C84" s="22"/>
      <c r="D84" s="22"/>
      <c r="E84" s="22"/>
      <c r="F84" s="22"/>
      <c r="G84" s="22"/>
    </row>
    <row r="85" spans="1:7" x14ac:dyDescent="0.2">
      <c r="A85" s="3"/>
      <c r="C85" s="22"/>
      <c r="D85" s="22"/>
      <c r="E85" s="22"/>
      <c r="F85" s="22"/>
      <c r="G85" s="22"/>
    </row>
    <row r="86" spans="1:7" x14ac:dyDescent="0.2">
      <c r="A86" s="3"/>
      <c r="C86" s="22"/>
      <c r="D86" s="22"/>
      <c r="E86" s="22"/>
      <c r="F86" s="22"/>
      <c r="G86" s="22"/>
    </row>
    <row r="87" spans="1:7" x14ac:dyDescent="0.2">
      <c r="A87" s="3"/>
      <c r="C87" s="22"/>
      <c r="D87" s="22"/>
      <c r="E87" s="22"/>
      <c r="F87" s="22"/>
      <c r="G87" s="22"/>
    </row>
    <row r="88" spans="1:7" x14ac:dyDescent="0.2">
      <c r="A88" s="3"/>
      <c r="C88" s="22"/>
      <c r="D88" s="22"/>
      <c r="E88" s="22"/>
      <c r="F88" s="22"/>
      <c r="G88" s="22"/>
    </row>
    <row r="89" spans="1:7" x14ac:dyDescent="0.2">
      <c r="C89" s="22"/>
      <c r="D89" s="22"/>
      <c r="E89" s="22"/>
      <c r="F89" s="22"/>
      <c r="G89" s="22"/>
    </row>
    <row r="90" spans="1:7" x14ac:dyDescent="0.2">
      <c r="A90" s="3"/>
      <c r="C90" s="22"/>
      <c r="D90" s="22"/>
      <c r="E90" s="22"/>
      <c r="F90" s="22"/>
      <c r="G90" s="22"/>
    </row>
    <row r="91" spans="1:7" x14ac:dyDescent="0.2">
      <c r="A91" s="3"/>
      <c r="C91" s="22"/>
      <c r="D91" s="22"/>
      <c r="E91" s="22"/>
      <c r="F91" s="22"/>
      <c r="G91" s="22"/>
    </row>
    <row r="92" spans="1:7" x14ac:dyDescent="0.2">
      <c r="A92" s="3"/>
      <c r="C92" s="22"/>
      <c r="D92" s="22"/>
      <c r="E92" s="22"/>
      <c r="F92" s="22"/>
      <c r="G92" s="22"/>
    </row>
    <row r="93" spans="1:7" x14ac:dyDescent="0.2">
      <c r="A93" s="3"/>
      <c r="C93" s="22"/>
      <c r="D93" s="22"/>
      <c r="E93" s="22"/>
      <c r="F93" s="22"/>
      <c r="G93" s="22"/>
    </row>
    <row r="94" spans="1:7" x14ac:dyDescent="0.2">
      <c r="A94" s="3"/>
      <c r="C94" s="22"/>
      <c r="D94" s="22"/>
      <c r="E94" s="22"/>
      <c r="F94" s="22"/>
      <c r="G94" s="22"/>
    </row>
    <row r="95" spans="1:7" x14ac:dyDescent="0.2">
      <c r="A95" s="3"/>
      <c r="C95" s="22"/>
      <c r="D95" s="22"/>
      <c r="E95" s="22"/>
      <c r="F95" s="22"/>
      <c r="G95" s="22"/>
    </row>
    <row r="96" spans="1:7" x14ac:dyDescent="0.2">
      <c r="A96" s="3"/>
      <c r="C96" s="22"/>
      <c r="D96" s="22"/>
      <c r="E96" s="22"/>
      <c r="F96" s="22"/>
      <c r="G96" s="22"/>
    </row>
    <row r="97" spans="1:7" x14ac:dyDescent="0.2">
      <c r="A97" s="3"/>
      <c r="C97" s="22"/>
      <c r="D97" s="22"/>
      <c r="E97" s="22"/>
      <c r="F97" s="22"/>
      <c r="G97" s="22"/>
    </row>
    <row r="98" spans="1:7" x14ac:dyDescent="0.2">
      <c r="A98" s="3"/>
      <c r="C98" s="22"/>
      <c r="D98" s="22"/>
      <c r="E98" s="22"/>
      <c r="F98" s="22"/>
      <c r="G98" s="22"/>
    </row>
    <row r="99" spans="1:7" x14ac:dyDescent="0.2">
      <c r="A99" s="3"/>
      <c r="C99" s="22"/>
      <c r="D99" s="22"/>
      <c r="E99" s="22"/>
      <c r="F99" s="22"/>
      <c r="G99" s="22"/>
    </row>
    <row r="100" spans="1:7" x14ac:dyDescent="0.2">
      <c r="A100" s="3"/>
      <c r="C100" s="22"/>
      <c r="D100" s="22"/>
      <c r="E100" s="22"/>
      <c r="F100" s="22"/>
      <c r="G100" s="22"/>
    </row>
    <row r="101" spans="1:7" x14ac:dyDescent="0.2">
      <c r="A101" s="3"/>
      <c r="C101" s="22"/>
      <c r="D101" s="22"/>
      <c r="E101" s="22"/>
      <c r="F101" s="22"/>
      <c r="G101" s="22"/>
    </row>
    <row r="102" spans="1:7" x14ac:dyDescent="0.2">
      <c r="A102" s="3"/>
      <c r="C102" s="22"/>
      <c r="D102" s="22"/>
      <c r="E102" s="22"/>
      <c r="F102" s="22"/>
      <c r="G102" s="22"/>
    </row>
    <row r="103" spans="1:7" x14ac:dyDescent="0.2">
      <c r="A103" s="3"/>
      <c r="C103" s="22"/>
      <c r="D103" s="22"/>
      <c r="E103" s="22"/>
      <c r="F103" s="22"/>
      <c r="G103" s="22"/>
    </row>
    <row r="104" spans="1:7" x14ac:dyDescent="0.2">
      <c r="A104" s="3"/>
      <c r="C104" s="22"/>
      <c r="D104" s="22"/>
      <c r="E104" s="22"/>
      <c r="F104" s="22"/>
      <c r="G104" s="22"/>
    </row>
    <row r="105" spans="1:7" x14ac:dyDescent="0.2">
      <c r="A105" s="3"/>
      <c r="C105" s="22"/>
      <c r="D105" s="22"/>
      <c r="E105" s="22"/>
      <c r="F105" s="22"/>
      <c r="G105" s="22"/>
    </row>
    <row r="106" spans="1:7" x14ac:dyDescent="0.2">
      <c r="A106" s="3"/>
      <c r="C106" s="22"/>
      <c r="D106" s="22"/>
      <c r="E106" s="22"/>
      <c r="F106" s="22"/>
      <c r="G106" s="22"/>
    </row>
    <row r="107" spans="1:7" x14ac:dyDescent="0.2">
      <c r="A107" s="3"/>
      <c r="C107" s="22"/>
      <c r="D107" s="22"/>
      <c r="E107" s="22"/>
      <c r="F107" s="22"/>
      <c r="G107" s="22"/>
    </row>
    <row r="108" spans="1:7" x14ac:dyDescent="0.2">
      <c r="A108" s="3"/>
      <c r="C108" s="22"/>
      <c r="D108" s="22"/>
      <c r="E108" s="22"/>
      <c r="F108" s="22"/>
      <c r="G108" s="22"/>
    </row>
    <row r="109" spans="1:7" x14ac:dyDescent="0.2">
      <c r="A109" s="3"/>
      <c r="C109" s="22"/>
      <c r="D109" s="22"/>
      <c r="E109" s="22"/>
      <c r="F109" s="22"/>
      <c r="G109" s="22"/>
    </row>
    <row r="110" spans="1:7" x14ac:dyDescent="0.2">
      <c r="A110" s="3"/>
      <c r="C110" s="22"/>
      <c r="D110" s="22"/>
      <c r="E110" s="22"/>
      <c r="F110" s="22"/>
      <c r="G110" s="22"/>
    </row>
    <row r="111" spans="1:7" x14ac:dyDescent="0.2">
      <c r="C111" s="22"/>
      <c r="D111" s="22"/>
      <c r="E111" s="22"/>
      <c r="F111" s="22"/>
      <c r="G111" s="22"/>
    </row>
    <row r="112" spans="1:7" x14ac:dyDescent="0.2">
      <c r="A112" s="3"/>
      <c r="C112" s="22"/>
      <c r="D112" s="22"/>
      <c r="E112" s="22"/>
      <c r="F112" s="22"/>
      <c r="G112" s="22"/>
    </row>
    <row r="113" spans="1:7" x14ac:dyDescent="0.2">
      <c r="A113" s="3"/>
      <c r="C113" s="22"/>
      <c r="D113" s="22"/>
      <c r="E113" s="22"/>
      <c r="F113" s="22"/>
      <c r="G113" s="22"/>
    </row>
    <row r="114" spans="1:7" x14ac:dyDescent="0.2">
      <c r="A114" s="3"/>
      <c r="C114" s="22"/>
      <c r="D114" s="22"/>
      <c r="E114" s="22"/>
      <c r="F114" s="22"/>
      <c r="G114" s="22"/>
    </row>
    <row r="115" spans="1:7" x14ac:dyDescent="0.2">
      <c r="A115" s="3"/>
      <c r="C115" s="22"/>
      <c r="D115" s="22"/>
      <c r="E115" s="22"/>
      <c r="F115" s="22"/>
      <c r="G115" s="22"/>
    </row>
    <row r="116" spans="1:7" x14ac:dyDescent="0.2">
      <c r="A116" s="3"/>
      <c r="C116" s="22"/>
      <c r="D116" s="22"/>
      <c r="E116" s="22"/>
      <c r="F116" s="22"/>
      <c r="G116" s="22"/>
    </row>
    <row r="117" spans="1:7" x14ac:dyDescent="0.2">
      <c r="A117" s="3"/>
      <c r="C117" s="22"/>
      <c r="D117" s="22"/>
      <c r="E117" s="22"/>
      <c r="F117" s="22"/>
      <c r="G117" s="22"/>
    </row>
    <row r="118" spans="1:7" x14ac:dyDescent="0.2">
      <c r="A118" s="3"/>
      <c r="C118" s="22"/>
      <c r="D118" s="22"/>
      <c r="E118" s="22"/>
      <c r="F118" s="22"/>
      <c r="G118" s="22"/>
    </row>
    <row r="119" spans="1:7" x14ac:dyDescent="0.2">
      <c r="A119" s="3"/>
      <c r="C119" s="22"/>
      <c r="D119" s="22"/>
      <c r="E119" s="22"/>
      <c r="F119" s="22"/>
      <c r="G119" s="22"/>
    </row>
    <row r="120" spans="1:7" x14ac:dyDescent="0.2">
      <c r="A120" s="3"/>
      <c r="C120" s="22"/>
      <c r="D120" s="22"/>
      <c r="E120" s="22"/>
      <c r="F120" s="22"/>
      <c r="G120" s="22"/>
    </row>
    <row r="121" spans="1:7" x14ac:dyDescent="0.2">
      <c r="A121" s="3"/>
      <c r="C121" s="22"/>
      <c r="D121" s="22"/>
      <c r="E121" s="22"/>
      <c r="F121" s="22"/>
      <c r="G121" s="22"/>
    </row>
    <row r="122" spans="1:7" x14ac:dyDescent="0.2">
      <c r="A122" s="3"/>
      <c r="C122" s="22"/>
      <c r="D122" s="22"/>
      <c r="E122" s="22"/>
      <c r="F122" s="22"/>
      <c r="G122" s="22"/>
    </row>
    <row r="123" spans="1:7" x14ac:dyDescent="0.2">
      <c r="A123" s="3"/>
      <c r="C123" s="22"/>
      <c r="D123" s="22"/>
      <c r="E123" s="22"/>
      <c r="F123" s="22"/>
      <c r="G123" s="22"/>
    </row>
    <row r="124" spans="1:7" x14ac:dyDescent="0.2">
      <c r="A124" s="3"/>
      <c r="C124" s="22"/>
      <c r="D124" s="22"/>
      <c r="E124" s="22"/>
      <c r="F124" s="22"/>
      <c r="G124" s="22"/>
    </row>
    <row r="125" spans="1:7" x14ac:dyDescent="0.2">
      <c r="A125" s="3"/>
      <c r="C125" s="22"/>
      <c r="D125" s="22"/>
      <c r="E125" s="22"/>
      <c r="F125" s="22"/>
      <c r="G125" s="22"/>
    </row>
    <row r="126" spans="1:7" x14ac:dyDescent="0.2">
      <c r="A126" s="3"/>
      <c r="C126" s="22"/>
      <c r="D126" s="22"/>
      <c r="E126" s="22"/>
      <c r="F126" s="22"/>
      <c r="G126" s="22"/>
    </row>
    <row r="127" spans="1:7" x14ac:dyDescent="0.2">
      <c r="A127" s="3"/>
      <c r="C127" s="22"/>
      <c r="D127" s="22"/>
      <c r="E127" s="22"/>
      <c r="F127" s="22"/>
      <c r="G127" s="22"/>
    </row>
    <row r="128" spans="1:7" x14ac:dyDescent="0.2">
      <c r="A128" s="3"/>
      <c r="C128" s="22"/>
      <c r="D128" s="22"/>
      <c r="E128" s="22"/>
      <c r="F128" s="22"/>
      <c r="G128" s="22"/>
    </row>
    <row r="129" spans="1:7" x14ac:dyDescent="0.2">
      <c r="A129" s="3"/>
      <c r="C129" s="22"/>
      <c r="D129" s="22"/>
      <c r="E129" s="22"/>
      <c r="F129" s="22"/>
      <c r="G129" s="22"/>
    </row>
    <row r="130" spans="1:7" x14ac:dyDescent="0.2">
      <c r="A130" s="3"/>
      <c r="C130" s="22"/>
      <c r="D130" s="22"/>
      <c r="E130" s="22"/>
      <c r="F130" s="22"/>
      <c r="G130" s="22"/>
    </row>
    <row r="131" spans="1:7" x14ac:dyDescent="0.2">
      <c r="A131" s="3"/>
      <c r="C131" s="22"/>
      <c r="D131" s="22"/>
      <c r="E131" s="22"/>
      <c r="F131" s="22"/>
      <c r="G131" s="22"/>
    </row>
    <row r="132" spans="1:7" x14ac:dyDescent="0.2">
      <c r="A132" s="3"/>
      <c r="C132" s="22"/>
      <c r="D132" s="22"/>
      <c r="E132" s="22"/>
      <c r="F132" s="22"/>
      <c r="G132" s="22"/>
    </row>
    <row r="133" spans="1:7" x14ac:dyDescent="0.2">
      <c r="C133" s="22"/>
      <c r="D133" s="22"/>
      <c r="E133" s="22"/>
      <c r="F133" s="22"/>
      <c r="G133" s="22"/>
    </row>
    <row r="134" spans="1:7" x14ac:dyDescent="0.2">
      <c r="A134" s="3"/>
      <c r="C134" s="22"/>
      <c r="D134" s="22"/>
      <c r="E134" s="22"/>
      <c r="F134" s="22"/>
      <c r="G134" s="22"/>
    </row>
    <row r="135" spans="1:7" x14ac:dyDescent="0.2">
      <c r="A135" s="3"/>
      <c r="C135" s="22"/>
      <c r="D135" s="22"/>
      <c r="E135" s="22"/>
      <c r="F135" s="22"/>
      <c r="G135" s="22"/>
    </row>
    <row r="136" spans="1:7" x14ac:dyDescent="0.2">
      <c r="A136" s="3"/>
      <c r="C136" s="22"/>
      <c r="D136" s="22"/>
      <c r="E136" s="22"/>
      <c r="F136" s="22"/>
      <c r="G136" s="22"/>
    </row>
    <row r="137" spans="1:7" x14ac:dyDescent="0.2">
      <c r="A137" s="3"/>
      <c r="C137" s="22"/>
      <c r="D137" s="22"/>
      <c r="E137" s="22"/>
      <c r="F137" s="22"/>
      <c r="G137" s="22"/>
    </row>
    <row r="138" spans="1:7" x14ac:dyDescent="0.2">
      <c r="A138" s="3"/>
      <c r="C138" s="22"/>
      <c r="D138" s="22"/>
      <c r="E138" s="22"/>
      <c r="F138" s="22"/>
      <c r="G138" s="22"/>
    </row>
    <row r="139" spans="1:7" x14ac:dyDescent="0.2">
      <c r="A139" s="3"/>
      <c r="C139" s="22"/>
      <c r="D139" s="22"/>
      <c r="E139" s="22"/>
      <c r="F139" s="22"/>
      <c r="G139" s="22"/>
    </row>
    <row r="140" spans="1:7" x14ac:dyDescent="0.2">
      <c r="A140" s="3"/>
      <c r="C140" s="22"/>
      <c r="D140" s="22"/>
      <c r="E140" s="22"/>
      <c r="F140" s="22"/>
      <c r="G140" s="22"/>
    </row>
    <row r="141" spans="1:7" x14ac:dyDescent="0.2">
      <c r="A141" s="3"/>
      <c r="C141" s="22"/>
      <c r="D141" s="22"/>
      <c r="E141" s="22"/>
      <c r="F141" s="22"/>
      <c r="G141" s="22"/>
    </row>
    <row r="142" spans="1:7" x14ac:dyDescent="0.2">
      <c r="A142" s="3"/>
      <c r="C142" s="22"/>
      <c r="D142" s="22"/>
      <c r="E142" s="22"/>
      <c r="F142" s="22"/>
      <c r="G142" s="22"/>
    </row>
    <row r="143" spans="1:7" x14ac:dyDescent="0.2">
      <c r="A143" s="3"/>
      <c r="C143" s="22"/>
      <c r="D143" s="22"/>
      <c r="E143" s="22"/>
      <c r="F143" s="22"/>
      <c r="G143" s="22"/>
    </row>
    <row r="144" spans="1:7" x14ac:dyDescent="0.2">
      <c r="A144" s="3"/>
      <c r="C144" s="22"/>
      <c r="D144" s="22"/>
      <c r="E144" s="22"/>
      <c r="F144" s="22"/>
      <c r="G144" s="22"/>
    </row>
    <row r="145" spans="1:7" x14ac:dyDescent="0.2">
      <c r="A145" s="3"/>
      <c r="C145" s="22"/>
      <c r="D145" s="22"/>
      <c r="E145" s="22"/>
      <c r="F145" s="22"/>
      <c r="G145" s="22"/>
    </row>
    <row r="146" spans="1:7" x14ac:dyDescent="0.2">
      <c r="A146" s="3"/>
      <c r="C146" s="22"/>
      <c r="D146" s="22"/>
      <c r="E146" s="22"/>
      <c r="F146" s="22"/>
      <c r="G146" s="22"/>
    </row>
    <row r="147" spans="1:7" x14ac:dyDescent="0.2">
      <c r="A147" s="3"/>
      <c r="C147" s="22"/>
      <c r="D147" s="22"/>
      <c r="E147" s="22"/>
      <c r="F147" s="22"/>
      <c r="G147" s="22"/>
    </row>
    <row r="148" spans="1:7" x14ac:dyDescent="0.2">
      <c r="A148" s="3"/>
      <c r="C148" s="22"/>
      <c r="D148" s="22"/>
      <c r="E148" s="22"/>
      <c r="F148" s="22"/>
      <c r="G148" s="22"/>
    </row>
    <row r="149" spans="1:7" x14ac:dyDescent="0.2">
      <c r="A149" s="3"/>
      <c r="C149" s="22"/>
      <c r="D149" s="22"/>
      <c r="E149" s="22"/>
      <c r="F149" s="22"/>
      <c r="G149" s="22"/>
    </row>
    <row r="150" spans="1:7" x14ac:dyDescent="0.2">
      <c r="A150" s="3"/>
      <c r="C150" s="22"/>
      <c r="D150" s="22"/>
      <c r="E150" s="22"/>
      <c r="F150" s="22"/>
      <c r="G150" s="22"/>
    </row>
    <row r="151" spans="1:7" x14ac:dyDescent="0.2">
      <c r="A151" s="3"/>
      <c r="C151" s="22"/>
      <c r="D151" s="22"/>
      <c r="E151" s="22"/>
      <c r="F151" s="22"/>
      <c r="G151" s="22"/>
    </row>
    <row r="152" spans="1:7" x14ac:dyDescent="0.2">
      <c r="A152" s="3"/>
      <c r="C152" s="22"/>
      <c r="D152" s="22"/>
      <c r="E152" s="22"/>
      <c r="F152" s="22"/>
      <c r="G152" s="22"/>
    </row>
    <row r="153" spans="1:7" x14ac:dyDescent="0.2">
      <c r="A153" s="3"/>
      <c r="C153" s="22"/>
      <c r="D153" s="22"/>
      <c r="E153" s="22"/>
      <c r="F153" s="22"/>
      <c r="G153" s="22"/>
    </row>
    <row r="154" spans="1:7" x14ac:dyDescent="0.2">
      <c r="A154" s="3"/>
      <c r="C154" s="22"/>
      <c r="D154" s="22"/>
      <c r="E154" s="22"/>
      <c r="F154" s="22"/>
      <c r="G154" s="22"/>
    </row>
    <row r="155" spans="1:7" x14ac:dyDescent="0.2">
      <c r="C155" s="22"/>
      <c r="D155" s="22"/>
      <c r="E155" s="22"/>
      <c r="F155" s="22"/>
      <c r="G155" s="22"/>
    </row>
    <row r="156" spans="1:7" x14ac:dyDescent="0.2">
      <c r="A156" s="3"/>
      <c r="C156" s="22"/>
      <c r="D156" s="22"/>
      <c r="E156" s="22"/>
      <c r="F156" s="22"/>
      <c r="G156" s="22"/>
    </row>
    <row r="157" spans="1:7" x14ac:dyDescent="0.2">
      <c r="A157" s="3"/>
      <c r="C157" s="22"/>
      <c r="D157" s="22"/>
      <c r="E157" s="22"/>
      <c r="F157" s="22"/>
      <c r="G157" s="22"/>
    </row>
    <row r="158" spans="1:7" x14ac:dyDescent="0.2">
      <c r="A158" s="3"/>
      <c r="C158" s="22"/>
      <c r="D158" s="22"/>
      <c r="E158" s="22"/>
      <c r="F158" s="22"/>
      <c r="G158" s="22"/>
    </row>
    <row r="159" spans="1:7" x14ac:dyDescent="0.2">
      <c r="A159" s="3"/>
      <c r="C159" s="22"/>
      <c r="D159" s="22"/>
      <c r="E159" s="22"/>
      <c r="F159" s="22"/>
      <c r="G159" s="22"/>
    </row>
    <row r="160" spans="1:7" x14ac:dyDescent="0.2">
      <c r="A160" s="3"/>
      <c r="C160" s="22"/>
      <c r="D160" s="22"/>
      <c r="E160" s="22"/>
      <c r="F160" s="22"/>
      <c r="G160" s="22"/>
    </row>
    <row r="161" spans="1:7" x14ac:dyDescent="0.2">
      <c r="A161" s="3"/>
      <c r="C161" s="22"/>
      <c r="D161" s="22"/>
      <c r="E161" s="22"/>
      <c r="F161" s="22"/>
      <c r="G161" s="22"/>
    </row>
    <row r="162" spans="1:7" x14ac:dyDescent="0.2">
      <c r="A162" s="3"/>
      <c r="C162" s="22"/>
      <c r="D162" s="22"/>
      <c r="E162" s="22"/>
      <c r="F162" s="22"/>
      <c r="G162" s="22"/>
    </row>
    <row r="163" spans="1:7" x14ac:dyDescent="0.2">
      <c r="A163" s="3"/>
      <c r="C163" s="22"/>
      <c r="D163" s="22"/>
      <c r="E163" s="22"/>
      <c r="F163" s="22"/>
      <c r="G163" s="22"/>
    </row>
    <row r="164" spans="1:7" x14ac:dyDescent="0.2">
      <c r="A164" s="3"/>
      <c r="C164" s="22"/>
      <c r="D164" s="22"/>
      <c r="E164" s="22"/>
      <c r="F164" s="22"/>
      <c r="G164" s="22"/>
    </row>
    <row r="165" spans="1:7" x14ac:dyDescent="0.2">
      <c r="A165" s="3"/>
      <c r="C165" s="22"/>
      <c r="D165" s="22"/>
      <c r="E165" s="22"/>
      <c r="F165" s="22"/>
      <c r="G165" s="22"/>
    </row>
    <row r="166" spans="1:7" x14ac:dyDescent="0.2">
      <c r="A166" s="3"/>
      <c r="C166" s="22"/>
      <c r="D166" s="22"/>
      <c r="E166" s="22"/>
      <c r="F166" s="22"/>
      <c r="G166" s="22"/>
    </row>
    <row r="167" spans="1:7" x14ac:dyDescent="0.2">
      <c r="A167" s="3"/>
      <c r="C167" s="22"/>
      <c r="D167" s="22"/>
      <c r="E167" s="22"/>
      <c r="F167" s="22"/>
      <c r="G167" s="22"/>
    </row>
    <row r="168" spans="1:7" x14ac:dyDescent="0.2">
      <c r="A168" s="3"/>
      <c r="C168" s="22"/>
      <c r="D168" s="22"/>
      <c r="E168" s="22"/>
      <c r="F168" s="22"/>
      <c r="G168" s="22"/>
    </row>
    <row r="169" spans="1:7" x14ac:dyDescent="0.2">
      <c r="A169" s="3"/>
      <c r="C169" s="22"/>
      <c r="D169" s="22"/>
      <c r="E169" s="22"/>
      <c r="F169" s="22"/>
      <c r="G169" s="22"/>
    </row>
    <row r="170" spans="1:7" x14ac:dyDescent="0.2">
      <c r="A170" s="3"/>
      <c r="C170" s="22"/>
      <c r="D170" s="22"/>
      <c r="E170" s="22"/>
      <c r="F170" s="22"/>
      <c r="G170" s="22"/>
    </row>
    <row r="171" spans="1:7" x14ac:dyDescent="0.2">
      <c r="A171" s="3"/>
      <c r="C171" s="22"/>
      <c r="D171" s="22"/>
      <c r="E171" s="22"/>
      <c r="F171" s="22"/>
      <c r="G171" s="22"/>
    </row>
    <row r="172" spans="1:7" x14ac:dyDescent="0.2">
      <c r="A172" s="3"/>
      <c r="C172" s="22"/>
      <c r="D172" s="22"/>
      <c r="E172" s="22"/>
      <c r="F172" s="22"/>
      <c r="G172" s="22"/>
    </row>
    <row r="173" spans="1:7" x14ac:dyDescent="0.2">
      <c r="A173" s="3"/>
      <c r="C173" s="22"/>
      <c r="D173" s="22"/>
      <c r="E173" s="22"/>
      <c r="F173" s="22"/>
      <c r="G173" s="22"/>
    </row>
    <row r="174" spans="1:7" x14ac:dyDescent="0.2">
      <c r="A174" s="3"/>
      <c r="C174" s="22"/>
      <c r="D174" s="22"/>
      <c r="E174" s="22"/>
      <c r="F174" s="22"/>
      <c r="G174" s="22"/>
    </row>
    <row r="175" spans="1:7" x14ac:dyDescent="0.2">
      <c r="A175" s="3"/>
      <c r="C175" s="22"/>
      <c r="D175" s="22"/>
      <c r="E175" s="22"/>
      <c r="F175" s="22"/>
      <c r="G175" s="22"/>
    </row>
    <row r="176" spans="1:7" x14ac:dyDescent="0.2">
      <c r="A176" s="3"/>
      <c r="C176" s="22"/>
      <c r="D176" s="22"/>
      <c r="E176" s="22"/>
      <c r="F176" s="22"/>
      <c r="G176" s="22"/>
    </row>
    <row r="177" spans="1:7" x14ac:dyDescent="0.2">
      <c r="C177" s="22"/>
      <c r="D177" s="22"/>
      <c r="E177" s="22"/>
      <c r="F177" s="22"/>
      <c r="G177" s="22"/>
    </row>
    <row r="178" spans="1:7" x14ac:dyDescent="0.2">
      <c r="A178" s="3"/>
      <c r="C178" s="22"/>
      <c r="D178" s="22"/>
      <c r="E178" s="22"/>
      <c r="F178" s="22"/>
      <c r="G178" s="22"/>
    </row>
    <row r="179" spans="1:7" x14ac:dyDescent="0.2">
      <c r="A179" s="3"/>
      <c r="C179" s="22"/>
      <c r="D179" s="22"/>
      <c r="E179" s="22"/>
      <c r="F179" s="22"/>
      <c r="G179" s="22"/>
    </row>
    <row r="180" spans="1:7" x14ac:dyDescent="0.2">
      <c r="A180" s="3"/>
      <c r="C180" s="22"/>
      <c r="D180" s="22"/>
      <c r="E180" s="22"/>
      <c r="F180" s="22"/>
      <c r="G180" s="22"/>
    </row>
    <row r="181" spans="1:7" x14ac:dyDescent="0.2">
      <c r="A181" s="3"/>
      <c r="C181" s="22"/>
      <c r="D181" s="22"/>
      <c r="E181" s="22"/>
      <c r="F181" s="22"/>
      <c r="G181" s="22"/>
    </row>
    <row r="182" spans="1:7" x14ac:dyDescent="0.2">
      <c r="A182" s="3"/>
      <c r="C182" s="22"/>
      <c r="D182" s="22"/>
      <c r="E182" s="22"/>
      <c r="F182" s="22"/>
      <c r="G182" s="22"/>
    </row>
    <row r="183" spans="1:7" x14ac:dyDescent="0.2">
      <c r="A183" s="3"/>
      <c r="C183" s="22"/>
      <c r="D183" s="22"/>
      <c r="E183" s="22"/>
      <c r="F183" s="22"/>
      <c r="G183" s="22"/>
    </row>
    <row r="184" spans="1:7" x14ac:dyDescent="0.2">
      <c r="A184" s="3"/>
      <c r="C184" s="22"/>
      <c r="D184" s="22"/>
      <c r="E184" s="22"/>
      <c r="F184" s="22"/>
      <c r="G184" s="22"/>
    </row>
    <row r="185" spans="1:7" x14ac:dyDescent="0.2">
      <c r="A185" s="3"/>
      <c r="C185" s="22"/>
      <c r="D185" s="22"/>
      <c r="E185" s="22"/>
      <c r="F185" s="22"/>
      <c r="G185" s="22"/>
    </row>
    <row r="186" spans="1:7" x14ac:dyDescent="0.2">
      <c r="A186" s="3"/>
      <c r="C186" s="22"/>
      <c r="D186" s="22"/>
      <c r="E186" s="22"/>
      <c r="F186" s="22"/>
      <c r="G186" s="22"/>
    </row>
    <row r="187" spans="1:7" x14ac:dyDescent="0.2">
      <c r="A187" s="3"/>
      <c r="C187" s="22"/>
      <c r="D187" s="22"/>
      <c r="E187" s="22"/>
      <c r="F187" s="22"/>
      <c r="G187" s="22"/>
    </row>
    <row r="188" spans="1:7" x14ac:dyDescent="0.2">
      <c r="A188" s="3"/>
      <c r="C188" s="22"/>
      <c r="D188" s="22"/>
      <c r="E188" s="22"/>
      <c r="F188" s="22"/>
      <c r="G188" s="22"/>
    </row>
    <row r="189" spans="1:7" x14ac:dyDescent="0.2">
      <c r="A189" s="3"/>
      <c r="C189" s="22"/>
      <c r="D189" s="22"/>
      <c r="E189" s="22"/>
      <c r="F189" s="22"/>
      <c r="G189" s="22"/>
    </row>
    <row r="190" spans="1:7" x14ac:dyDescent="0.2">
      <c r="A190" s="3"/>
      <c r="C190" s="22"/>
      <c r="D190" s="22"/>
      <c r="E190" s="22"/>
      <c r="F190" s="22"/>
      <c r="G190" s="22"/>
    </row>
    <row r="191" spans="1:7" x14ac:dyDescent="0.2">
      <c r="A191" s="3"/>
      <c r="C191" s="22"/>
      <c r="D191" s="22"/>
      <c r="E191" s="22"/>
      <c r="F191" s="22"/>
      <c r="G191" s="22"/>
    </row>
    <row r="192" spans="1:7" x14ac:dyDescent="0.2">
      <c r="A192" s="3"/>
      <c r="C192" s="22"/>
      <c r="D192" s="22"/>
      <c r="E192" s="22"/>
      <c r="F192" s="22"/>
      <c r="G192" s="22"/>
    </row>
    <row r="193" spans="1:7" x14ac:dyDescent="0.2">
      <c r="A193" s="3"/>
      <c r="C193" s="22"/>
      <c r="D193" s="22"/>
      <c r="E193" s="22"/>
      <c r="F193" s="22"/>
      <c r="G193" s="22"/>
    </row>
    <row r="194" spans="1:7" x14ac:dyDescent="0.2">
      <c r="A194" s="3"/>
      <c r="C194" s="22"/>
      <c r="D194" s="22"/>
      <c r="E194" s="22"/>
      <c r="F194" s="22"/>
      <c r="G194" s="22"/>
    </row>
    <row r="195" spans="1:7" x14ac:dyDescent="0.2">
      <c r="A195" s="3"/>
      <c r="C195" s="22"/>
      <c r="D195" s="22"/>
      <c r="E195" s="22"/>
      <c r="F195" s="22"/>
      <c r="G195" s="22"/>
    </row>
    <row r="196" spans="1:7" x14ac:dyDescent="0.2">
      <c r="A196" s="3"/>
      <c r="C196" s="22"/>
      <c r="D196" s="22"/>
      <c r="E196" s="22"/>
      <c r="F196" s="22"/>
      <c r="G196" s="22"/>
    </row>
    <row r="197" spans="1:7" x14ac:dyDescent="0.2">
      <c r="A197" s="3"/>
      <c r="C197" s="22"/>
      <c r="D197" s="22"/>
      <c r="E197" s="22"/>
      <c r="F197" s="22"/>
      <c r="G197" s="22"/>
    </row>
    <row r="198" spans="1:7" x14ac:dyDescent="0.2">
      <c r="A198" s="3"/>
      <c r="C198" s="22"/>
      <c r="D198" s="22"/>
      <c r="E198" s="22"/>
      <c r="F198" s="22"/>
      <c r="G198" s="22"/>
    </row>
    <row r="199" spans="1:7" x14ac:dyDescent="0.2">
      <c r="C199" s="22"/>
      <c r="D199" s="22"/>
      <c r="E199" s="22"/>
      <c r="F199" s="22"/>
      <c r="G199" s="22"/>
    </row>
    <row r="200" spans="1:7" x14ac:dyDescent="0.2">
      <c r="A200" s="3"/>
      <c r="C200" s="22"/>
      <c r="D200" s="22"/>
      <c r="E200" s="22"/>
      <c r="F200" s="22"/>
      <c r="G200" s="22"/>
    </row>
    <row r="201" spans="1:7" x14ac:dyDescent="0.2">
      <c r="A201" s="3"/>
      <c r="C201" s="22"/>
      <c r="D201" s="22"/>
      <c r="E201" s="22"/>
      <c r="F201" s="22"/>
      <c r="G201" s="22"/>
    </row>
    <row r="202" spans="1:7" x14ac:dyDescent="0.2">
      <c r="A202" s="3"/>
      <c r="C202" s="22"/>
      <c r="D202" s="22"/>
      <c r="E202" s="22"/>
      <c r="F202" s="22"/>
      <c r="G202" s="22"/>
    </row>
    <row r="203" spans="1:7" x14ac:dyDescent="0.2">
      <c r="A203" s="3"/>
      <c r="C203" s="22"/>
      <c r="D203" s="22"/>
      <c r="E203" s="22"/>
      <c r="F203" s="22"/>
      <c r="G203" s="22"/>
    </row>
    <row r="204" spans="1:7" x14ac:dyDescent="0.2">
      <c r="A204" s="3"/>
      <c r="C204" s="22"/>
      <c r="D204" s="22"/>
      <c r="E204" s="22"/>
      <c r="F204" s="22"/>
      <c r="G204" s="22"/>
    </row>
    <row r="205" spans="1:7" x14ac:dyDescent="0.2">
      <c r="A205" s="3"/>
      <c r="C205" s="22"/>
      <c r="D205" s="22"/>
      <c r="E205" s="22"/>
      <c r="F205" s="22"/>
      <c r="G205" s="22"/>
    </row>
    <row r="206" spans="1:7" x14ac:dyDescent="0.2">
      <c r="A206" s="3"/>
      <c r="C206" s="22"/>
      <c r="D206" s="22"/>
      <c r="E206" s="22"/>
      <c r="F206" s="22"/>
      <c r="G206" s="22"/>
    </row>
    <row r="207" spans="1:7" x14ac:dyDescent="0.2">
      <c r="A207" s="3"/>
      <c r="C207" s="22"/>
      <c r="D207" s="22"/>
      <c r="E207" s="22"/>
      <c r="F207" s="22"/>
      <c r="G207" s="22"/>
    </row>
    <row r="208" spans="1:7" x14ac:dyDescent="0.2">
      <c r="A208" s="3"/>
      <c r="C208" s="22"/>
      <c r="D208" s="22"/>
      <c r="E208" s="22"/>
      <c r="F208" s="22"/>
      <c r="G208" s="22"/>
    </row>
    <row r="209" spans="1:7" x14ac:dyDescent="0.2">
      <c r="A209" s="3"/>
      <c r="C209" s="22"/>
      <c r="D209" s="22"/>
      <c r="E209" s="22"/>
      <c r="F209" s="22"/>
      <c r="G209" s="22"/>
    </row>
    <row r="210" spans="1:7" x14ac:dyDescent="0.2">
      <c r="A210" s="3"/>
      <c r="C210" s="22"/>
      <c r="D210" s="22"/>
      <c r="E210" s="22"/>
      <c r="F210" s="22"/>
      <c r="G210" s="22"/>
    </row>
    <row r="211" spans="1:7" x14ac:dyDescent="0.2">
      <c r="A211" s="3"/>
      <c r="C211" s="22"/>
      <c r="D211" s="22"/>
      <c r="E211" s="22"/>
      <c r="F211" s="22"/>
      <c r="G211" s="22"/>
    </row>
    <row r="212" spans="1:7" x14ac:dyDescent="0.2">
      <c r="A212" s="3"/>
      <c r="C212" s="22"/>
      <c r="D212" s="22"/>
      <c r="E212" s="22"/>
      <c r="F212" s="22"/>
      <c r="G212" s="22"/>
    </row>
    <row r="213" spans="1:7" x14ac:dyDescent="0.2">
      <c r="A213" s="3"/>
      <c r="C213" s="22"/>
      <c r="D213" s="22"/>
      <c r="E213" s="22"/>
      <c r="F213" s="22"/>
      <c r="G213" s="22"/>
    </row>
    <row r="214" spans="1:7" x14ac:dyDescent="0.2">
      <c r="A214" s="3"/>
      <c r="C214" s="22"/>
      <c r="D214" s="22"/>
      <c r="E214" s="22"/>
      <c r="F214" s="22"/>
      <c r="G214" s="22"/>
    </row>
    <row r="215" spans="1:7" x14ac:dyDescent="0.2">
      <c r="A215" s="3"/>
      <c r="C215" s="22"/>
      <c r="D215" s="22"/>
      <c r="E215" s="22"/>
      <c r="F215" s="22"/>
      <c r="G215" s="22"/>
    </row>
    <row r="216" spans="1:7" x14ac:dyDescent="0.2">
      <c r="A216" s="3"/>
      <c r="C216" s="22"/>
      <c r="D216" s="22"/>
      <c r="E216" s="22"/>
      <c r="F216" s="22"/>
      <c r="G216" s="22"/>
    </row>
    <row r="217" spans="1:7" x14ac:dyDescent="0.2">
      <c r="A217" s="3"/>
      <c r="C217" s="22"/>
      <c r="D217" s="22"/>
      <c r="E217" s="22"/>
      <c r="F217" s="22"/>
      <c r="G217" s="22"/>
    </row>
    <row r="218" spans="1:7" x14ac:dyDescent="0.2">
      <c r="A218" s="3"/>
      <c r="C218" s="22"/>
      <c r="D218" s="22"/>
      <c r="E218" s="22"/>
      <c r="F218" s="22"/>
      <c r="G218" s="22"/>
    </row>
    <row r="219" spans="1:7" x14ac:dyDescent="0.2">
      <c r="A219" s="3"/>
      <c r="C219" s="22"/>
      <c r="D219" s="22"/>
      <c r="E219" s="22"/>
      <c r="F219" s="22"/>
      <c r="G219" s="22"/>
    </row>
    <row r="220" spans="1:7" x14ac:dyDescent="0.2">
      <c r="A220" s="3"/>
    </row>
    <row r="221" spans="1:7" x14ac:dyDescent="0.2">
      <c r="A221" s="117"/>
      <c r="B221" s="117"/>
      <c r="C221" s="117"/>
      <c r="D221" s="117"/>
      <c r="E221" s="117"/>
      <c r="F221" s="117"/>
      <c r="G221" s="117"/>
    </row>
    <row r="222" spans="1:7" x14ac:dyDescent="0.2">
      <c r="A222" s="117"/>
      <c r="B222" s="117"/>
      <c r="C222" s="117"/>
      <c r="D222" s="117"/>
      <c r="E222" s="117"/>
      <c r="F222" s="117"/>
      <c r="G222" s="117"/>
    </row>
    <row r="223" spans="1:7" x14ac:dyDescent="0.2">
      <c r="A223" s="118"/>
      <c r="B223" s="118"/>
      <c r="C223" s="118"/>
      <c r="D223" s="118"/>
      <c r="E223" s="118"/>
      <c r="F223" s="118"/>
      <c r="G223" s="118"/>
    </row>
    <row r="224" spans="1:7" x14ac:dyDescent="0.2">
      <c r="A224" s="118"/>
      <c r="B224" s="118"/>
      <c r="C224" s="118"/>
      <c r="D224" s="118"/>
      <c r="E224" s="118"/>
      <c r="F224" s="118"/>
      <c r="G224" s="118"/>
    </row>
    <row r="225" spans="1:7" x14ac:dyDescent="0.2">
      <c r="A225" s="118"/>
      <c r="B225" s="118"/>
      <c r="C225" s="118"/>
      <c r="D225" s="118"/>
      <c r="E225" s="118"/>
      <c r="F225" s="118"/>
      <c r="G225" s="118"/>
    </row>
    <row r="226" spans="1:7" x14ac:dyDescent="0.2">
      <c r="A226" s="118"/>
      <c r="B226" s="118"/>
      <c r="C226" s="118"/>
      <c r="D226" s="118"/>
      <c r="E226" s="118"/>
      <c r="F226" s="118"/>
      <c r="G226" s="118"/>
    </row>
    <row r="227" spans="1:7" x14ac:dyDescent="0.2">
      <c r="A227" s="118"/>
      <c r="B227" s="118"/>
      <c r="C227" s="118"/>
      <c r="D227" s="118"/>
      <c r="E227" s="118"/>
      <c r="F227" s="118"/>
      <c r="G227" s="118"/>
    </row>
    <row r="228" spans="1:7" x14ac:dyDescent="0.2">
      <c r="A228" s="118"/>
      <c r="B228" s="118"/>
      <c r="C228" s="118"/>
      <c r="D228" s="118"/>
      <c r="E228" s="118"/>
      <c r="F228" s="118"/>
      <c r="G228" s="118"/>
    </row>
    <row r="229" spans="1:7" x14ac:dyDescent="0.2">
      <c r="A229" s="118"/>
      <c r="B229" s="118"/>
      <c r="C229" s="118"/>
      <c r="D229" s="118"/>
      <c r="E229" s="118"/>
      <c r="F229" s="118"/>
      <c r="G229" s="118"/>
    </row>
    <row r="230" spans="1:7" x14ac:dyDescent="0.2">
      <c r="A230" s="118"/>
      <c r="B230" s="118"/>
      <c r="C230" s="118"/>
      <c r="D230" s="118"/>
      <c r="E230" s="118"/>
      <c r="F230" s="118"/>
      <c r="G230" s="118"/>
    </row>
    <row r="231" spans="1:7" x14ac:dyDescent="0.2">
      <c r="A231" s="118"/>
      <c r="B231" s="118"/>
      <c r="C231" s="118"/>
      <c r="D231" s="118"/>
      <c r="E231" s="118"/>
      <c r="F231" s="118"/>
      <c r="G231" s="118"/>
    </row>
    <row r="232" spans="1:7" x14ac:dyDescent="0.2">
      <c r="A232" s="118"/>
      <c r="B232" s="118"/>
      <c r="C232" s="118"/>
      <c r="D232" s="118"/>
      <c r="E232" s="118"/>
      <c r="F232" s="118"/>
      <c r="G232" s="118"/>
    </row>
  </sheetData>
  <mergeCells count="2">
    <mergeCell ref="A221:G222"/>
    <mergeCell ref="A223:G23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3"/>
  <sheetViews>
    <sheetView topLeftCell="A37" workbookViewId="0">
      <selection activeCell="A54" sqref="A54"/>
    </sheetView>
  </sheetViews>
  <sheetFormatPr defaultColWidth="9.140625" defaultRowHeight="15" x14ac:dyDescent="0.25"/>
  <cols>
    <col min="1" max="6" width="14.5703125" style="4" customWidth="1"/>
    <col min="7" max="7" width="23.140625" style="4" bestFit="1" customWidth="1"/>
    <col min="8" max="8" width="25.5703125" style="4" bestFit="1" customWidth="1"/>
    <col min="9" max="16384" width="9.140625" style="4"/>
  </cols>
  <sheetData>
    <row r="1" spans="1:8" ht="14.45" x14ac:dyDescent="0.3">
      <c r="A1" s="6" t="s">
        <v>179</v>
      </c>
    </row>
    <row r="2" spans="1:8" ht="14.45" x14ac:dyDescent="0.3">
      <c r="A2" s="30"/>
      <c r="B2" s="72" t="s">
        <v>180</v>
      </c>
      <c r="C2" s="72" t="s">
        <v>181</v>
      </c>
      <c r="D2" s="72" t="s">
        <v>182</v>
      </c>
      <c r="E2" s="72" t="s">
        <v>183</v>
      </c>
      <c r="F2" s="72" t="s">
        <v>184</v>
      </c>
      <c r="G2" s="72" t="s">
        <v>185</v>
      </c>
      <c r="H2" s="76" t="s">
        <v>42</v>
      </c>
    </row>
    <row r="3" spans="1:8" ht="14.45" x14ac:dyDescent="0.3">
      <c r="A3" s="30"/>
      <c r="B3" s="1"/>
      <c r="C3" s="1"/>
      <c r="D3" s="1"/>
      <c r="E3" s="1"/>
      <c r="F3" s="1"/>
      <c r="G3" s="1"/>
      <c r="H3" s="1" t="s">
        <v>186</v>
      </c>
    </row>
    <row r="4" spans="1:8" ht="14.45" x14ac:dyDescent="0.3">
      <c r="A4" s="30">
        <v>2010</v>
      </c>
      <c r="B4" s="73">
        <v>2.1395052891115884E-2</v>
      </c>
      <c r="C4" s="73">
        <v>4.5033007237731647E-2</v>
      </c>
      <c r="D4" s="73">
        <v>0.11602640579018532</v>
      </c>
      <c r="E4" s="73">
        <v>0.31422890320528118</v>
      </c>
      <c r="F4" s="73">
        <v>0.37515310586176726</v>
      </c>
      <c r="G4" s="73">
        <v>0.12816352501391873</v>
      </c>
      <c r="H4" s="1"/>
    </row>
    <row r="5" spans="1:8" ht="14.45" x14ac:dyDescent="0.3">
      <c r="A5" s="30">
        <v>2012</v>
      </c>
      <c r="B5" s="73">
        <v>2.1035100740392099E-2</v>
      </c>
      <c r="C5" s="73">
        <v>4.3065838779167649E-2</v>
      </c>
      <c r="D5" s="73">
        <v>0.11259752719900074</v>
      </c>
      <c r="E5" s="73">
        <v>0.30734418276280301</v>
      </c>
      <c r="F5" s="73">
        <v>0.38967433609094693</v>
      </c>
      <c r="G5" s="73">
        <v>0.12628301442768958</v>
      </c>
      <c r="H5" s="1" t="s">
        <v>104</v>
      </c>
    </row>
    <row r="6" spans="1:8" ht="14.45" x14ac:dyDescent="0.3">
      <c r="A6" s="30">
        <v>2014</v>
      </c>
      <c r="B6" s="73">
        <v>2.5436046511627907E-2</v>
      </c>
      <c r="C6" s="73">
        <v>5.121816168327796E-2</v>
      </c>
      <c r="D6" s="73">
        <v>0.12629775747508307</v>
      </c>
      <c r="E6" s="73">
        <v>0.32101328903654486</v>
      </c>
      <c r="F6" s="73">
        <v>0.35909814507198229</v>
      </c>
      <c r="G6" s="73">
        <v>0.11693660022148394</v>
      </c>
      <c r="H6" s="1"/>
    </row>
    <row r="7" spans="1:8" ht="14.45" x14ac:dyDescent="0.3">
      <c r="A7" s="30">
        <v>2016</v>
      </c>
      <c r="B7" s="73">
        <v>2.4997317884347173E-2</v>
      </c>
      <c r="C7" s="73">
        <v>4.9869470371562419E-2</v>
      </c>
      <c r="D7" s="73">
        <v>0.13060115152165361</v>
      </c>
      <c r="E7" s="73">
        <v>0.3349068411829918</v>
      </c>
      <c r="F7" s="73">
        <v>0.35092801201587814</v>
      </c>
      <c r="G7" s="73">
        <v>0.10869720702356686</v>
      </c>
      <c r="H7" s="1"/>
    </row>
    <row r="8" spans="1:8" ht="14.45" x14ac:dyDescent="0.3">
      <c r="A8" s="30"/>
      <c r="B8" s="73"/>
      <c r="C8" s="73"/>
      <c r="D8" s="73"/>
      <c r="E8" s="73"/>
      <c r="F8" s="73"/>
      <c r="G8" s="73"/>
      <c r="H8" s="1"/>
    </row>
    <row r="9" spans="1:8" ht="14.45" x14ac:dyDescent="0.3">
      <c r="A9" s="30">
        <v>2010</v>
      </c>
      <c r="B9" s="73">
        <v>1.9338959212376935E-2</v>
      </c>
      <c r="C9" s="73">
        <v>4.0611814345991558E-2</v>
      </c>
      <c r="D9" s="73">
        <v>0.10109001406469761</v>
      </c>
      <c r="E9" s="73">
        <v>0.28516174402250349</v>
      </c>
      <c r="F9" s="73">
        <v>0.37983473980309423</v>
      </c>
      <c r="G9" s="73">
        <v>0.17396272855133615</v>
      </c>
      <c r="H9" s="70" t="s">
        <v>30</v>
      </c>
    </row>
    <row r="10" spans="1:8" ht="14.45" x14ac:dyDescent="0.3">
      <c r="A10" s="30">
        <v>2012</v>
      </c>
      <c r="B10" s="73">
        <v>1.8089641663786151E-2</v>
      </c>
      <c r="C10" s="73">
        <v>3.779237239313285E-2</v>
      </c>
      <c r="D10" s="73">
        <v>0.105887775089296</v>
      </c>
      <c r="E10" s="73">
        <v>0.26834888812075125</v>
      </c>
      <c r="F10" s="73">
        <v>0.39094365710335294</v>
      </c>
      <c r="G10" s="73">
        <v>0.17893766562968083</v>
      </c>
      <c r="H10" s="70"/>
    </row>
    <row r="11" spans="1:8" ht="14.45" x14ac:dyDescent="0.3">
      <c r="A11" s="30">
        <v>2014</v>
      </c>
      <c r="B11" s="73">
        <v>2.3173515981735161E-2</v>
      </c>
      <c r="C11" s="73">
        <v>4.8744292237442921E-2</v>
      </c>
      <c r="D11" s="73">
        <v>0.11666666666666667</v>
      </c>
      <c r="E11" s="73">
        <v>0.28093607305936075</v>
      </c>
      <c r="F11" s="73">
        <v>0.36963470319634706</v>
      </c>
      <c r="G11" s="73">
        <v>0.16084474885844749</v>
      </c>
      <c r="H11" s="70"/>
    </row>
    <row r="12" spans="1:8" ht="14.45" x14ac:dyDescent="0.3">
      <c r="A12" s="30">
        <v>2016</v>
      </c>
      <c r="B12" s="73">
        <v>3.1449823828787679E-2</v>
      </c>
      <c r="C12" s="73">
        <v>6.0289703771368913E-2</v>
      </c>
      <c r="D12" s="73">
        <v>0.13741354560876942</v>
      </c>
      <c r="E12" s="73">
        <v>0.31410674670494582</v>
      </c>
      <c r="F12" s="73">
        <v>0.33929270520683807</v>
      </c>
      <c r="G12" s="73">
        <v>0.1174474748792901</v>
      </c>
      <c r="H12" s="70"/>
    </row>
    <row r="13" spans="1:8" ht="14.45" x14ac:dyDescent="0.3">
      <c r="A13" s="30"/>
      <c r="B13" s="1"/>
      <c r="C13" s="1"/>
      <c r="D13" s="1"/>
      <c r="E13" s="1"/>
      <c r="F13" s="1"/>
      <c r="G13" s="1"/>
      <c r="H13" s="70"/>
    </row>
    <row r="14" spans="1:8" ht="14.45" x14ac:dyDescent="0.3">
      <c r="A14" s="30">
        <v>2010</v>
      </c>
      <c r="B14" s="73">
        <v>1.834862385321101E-2</v>
      </c>
      <c r="C14" s="73">
        <v>4.2676012782187404E-2</v>
      </c>
      <c r="D14" s="73">
        <v>0.12235851974023297</v>
      </c>
      <c r="E14" s="73">
        <v>0.3183176992062674</v>
      </c>
      <c r="F14" s="73">
        <v>0.39047520874136687</v>
      </c>
      <c r="G14" s="73">
        <v>0.10782393567673436</v>
      </c>
      <c r="H14" s="70" t="s">
        <v>31</v>
      </c>
    </row>
    <row r="15" spans="1:8" ht="14.45" x14ac:dyDescent="0.3">
      <c r="A15" s="30">
        <v>2012</v>
      </c>
      <c r="B15" s="73">
        <v>2.227990482370755E-2</v>
      </c>
      <c r="C15" s="73">
        <v>4.5641358425264983E-2</v>
      </c>
      <c r="D15" s="73">
        <v>0.11334631191866754</v>
      </c>
      <c r="E15" s="73">
        <v>0.3301968418775687</v>
      </c>
      <c r="F15" s="73">
        <v>0.38795154661475234</v>
      </c>
      <c r="G15" s="73">
        <v>0.10058403634003893</v>
      </c>
      <c r="H15" s="70"/>
    </row>
    <row r="16" spans="1:8" ht="14.45" x14ac:dyDescent="0.3">
      <c r="A16" s="30">
        <v>2014</v>
      </c>
      <c r="B16" s="73">
        <v>2.8137561411344349E-2</v>
      </c>
      <c r="C16" s="73">
        <v>6.0071460473425639E-2</v>
      </c>
      <c r="D16" s="73">
        <v>0.12751228226887004</v>
      </c>
      <c r="E16" s="73">
        <v>0.33463599821348816</v>
      </c>
      <c r="F16" s="73">
        <v>0.35707905314872712</v>
      </c>
      <c r="G16" s="73">
        <v>9.2563644484144711E-2</v>
      </c>
      <c r="H16" s="70"/>
    </row>
    <row r="17" spans="1:8" ht="14.45" x14ac:dyDescent="0.3">
      <c r="A17" s="30">
        <v>2016</v>
      </c>
      <c r="B17" s="73">
        <v>2.406170849643104E-2</v>
      </c>
      <c r="C17" s="73">
        <v>5.3534423209762837E-2</v>
      </c>
      <c r="D17" s="73">
        <v>0.13297259958553995</v>
      </c>
      <c r="E17" s="73">
        <v>0.33674879115818557</v>
      </c>
      <c r="F17" s="73">
        <v>0.35021874280451298</v>
      </c>
      <c r="G17" s="73">
        <v>0.10246373474556758</v>
      </c>
      <c r="H17" s="70"/>
    </row>
    <row r="18" spans="1:8" ht="14.45" x14ac:dyDescent="0.3">
      <c r="A18" s="30"/>
      <c r="B18" s="73"/>
      <c r="C18" s="73"/>
      <c r="D18" s="73"/>
      <c r="E18" s="73"/>
      <c r="F18" s="73"/>
      <c r="G18" s="73"/>
      <c r="H18" s="1"/>
    </row>
    <row r="19" spans="1:8" ht="14.45" x14ac:dyDescent="0.3">
      <c r="A19" s="30">
        <v>2010</v>
      </c>
      <c r="B19" s="73">
        <v>2.2331653687585891E-2</v>
      </c>
      <c r="C19" s="73">
        <v>4.4548786074209805E-2</v>
      </c>
      <c r="D19" s="73">
        <v>0.12104901511681172</v>
      </c>
      <c r="E19" s="73">
        <v>0.34665597801191023</v>
      </c>
      <c r="F19" s="73">
        <v>0.36543747136967475</v>
      </c>
      <c r="G19" s="73">
        <v>9.9977095739807606E-2</v>
      </c>
      <c r="H19" s="70" t="s">
        <v>32</v>
      </c>
    </row>
    <row r="20" spans="1:8" ht="14.45" x14ac:dyDescent="0.3">
      <c r="A20" s="30">
        <v>2012</v>
      </c>
      <c r="B20" s="73">
        <v>2.1708046275835176E-2</v>
      </c>
      <c r="C20" s="73">
        <v>4.5625893669569741E-2</v>
      </c>
      <c r="D20" s="73">
        <v>0.11958923696867282</v>
      </c>
      <c r="E20" s="73">
        <v>0.34355907968282856</v>
      </c>
      <c r="F20" s="73">
        <v>0.37176654101130896</v>
      </c>
      <c r="G20" s="73">
        <v>9.7751202391784739E-2</v>
      </c>
      <c r="H20" s="70"/>
    </row>
    <row r="21" spans="1:8" ht="14.45" x14ac:dyDescent="0.3">
      <c r="A21" s="30">
        <v>2014</v>
      </c>
      <c r="B21" s="73">
        <v>2.260830827486357E-2</v>
      </c>
      <c r="C21" s="73">
        <v>5.1119278316070833E-2</v>
      </c>
      <c r="D21" s="73">
        <v>0.13208597839403052</v>
      </c>
      <c r="E21" s="73">
        <v>0.34692059249359619</v>
      </c>
      <c r="F21" s="73">
        <v>0.35081857667891747</v>
      </c>
      <c r="G21" s="73">
        <v>9.6447265842521446E-2</v>
      </c>
      <c r="H21" s="70"/>
    </row>
    <row r="22" spans="1:8" ht="14.45" x14ac:dyDescent="0.3">
      <c r="A22" s="30">
        <v>2016</v>
      </c>
      <c r="B22" s="73">
        <v>2.2550921435499516E-2</v>
      </c>
      <c r="C22" s="73">
        <v>4.5223084384093115E-2</v>
      </c>
      <c r="D22" s="73">
        <v>0.13057710960232782</v>
      </c>
      <c r="E22" s="73">
        <v>0.36105722599418039</v>
      </c>
      <c r="F22" s="73">
        <v>0.34941804073714838</v>
      </c>
      <c r="G22" s="73">
        <v>9.1173617846750724E-2</v>
      </c>
      <c r="H22" s="70"/>
    </row>
    <row r="23" spans="1:8" ht="14.45" x14ac:dyDescent="0.3">
      <c r="A23" s="30"/>
      <c r="B23" s="1"/>
      <c r="C23" s="1"/>
      <c r="D23" s="1"/>
      <c r="E23" s="1"/>
      <c r="F23" s="1"/>
      <c r="G23" s="1"/>
      <c r="H23" s="1"/>
    </row>
    <row r="24" spans="1:8" ht="14.45" x14ac:dyDescent="0.3">
      <c r="A24" s="30">
        <v>2010</v>
      </c>
      <c r="B24" s="73">
        <v>2.7142646408024784E-2</v>
      </c>
      <c r="C24" s="73">
        <v>4.8974775040566458E-2</v>
      </c>
      <c r="D24" s="73">
        <v>0.13173034370851158</v>
      </c>
      <c r="E24" s="73">
        <v>0.31110783301371886</v>
      </c>
      <c r="F24" s="73">
        <v>0.35005163003392831</v>
      </c>
      <c r="G24" s="73">
        <v>0.13099277179525004</v>
      </c>
      <c r="H24" s="70" t="s">
        <v>33</v>
      </c>
    </row>
    <row r="25" spans="1:8" ht="14.45" x14ac:dyDescent="0.3">
      <c r="A25" s="30">
        <v>2012</v>
      </c>
      <c r="B25" s="73">
        <v>2.2714882791204798E-2</v>
      </c>
      <c r="C25" s="73">
        <v>4.7428675268035618E-2</v>
      </c>
      <c r="D25" s="73">
        <v>0.12393240050881338</v>
      </c>
      <c r="E25" s="73">
        <v>0.30837724877339634</v>
      </c>
      <c r="F25" s="73">
        <v>0.37179720152644014</v>
      </c>
      <c r="G25" s="73">
        <v>0.12574959113210976</v>
      </c>
      <c r="H25" s="1"/>
    </row>
    <row r="26" spans="1:8" ht="14.45" x14ac:dyDescent="0.3">
      <c r="A26" s="30">
        <v>2014</v>
      </c>
      <c r="B26" s="73">
        <v>3.027121609798775E-2</v>
      </c>
      <c r="C26" s="73">
        <v>5.774278215223097E-2</v>
      </c>
      <c r="D26" s="73">
        <v>0.14120734908136484</v>
      </c>
      <c r="E26" s="73">
        <v>0.3147856517935258</v>
      </c>
      <c r="F26" s="73">
        <v>0.34365704286964127</v>
      </c>
      <c r="G26" s="73">
        <v>0.11233595800524934</v>
      </c>
      <c r="H26" s="1"/>
    </row>
    <row r="27" spans="1:8" ht="14.45" x14ac:dyDescent="0.3">
      <c r="A27" s="30">
        <v>2016</v>
      </c>
      <c r="B27" s="74">
        <v>2.2975756615433371E-2</v>
      </c>
      <c r="C27" s="74">
        <v>5.3557280938044682E-2</v>
      </c>
      <c r="D27" s="74">
        <v>0.13579464427190618</v>
      </c>
      <c r="E27" s="74">
        <v>0.3346537791158295</v>
      </c>
      <c r="F27" s="74">
        <v>0.34051655839011252</v>
      </c>
      <c r="G27" s="74">
        <v>0.11250198066867374</v>
      </c>
      <c r="H27" s="1"/>
    </row>
    <row r="28" spans="1:8" ht="14.45" x14ac:dyDescent="0.3">
      <c r="A28" s="30"/>
      <c r="B28" s="73"/>
      <c r="C28" s="73"/>
      <c r="D28" s="73"/>
      <c r="E28" s="73"/>
      <c r="F28" s="73"/>
      <c r="G28" s="73"/>
      <c r="H28" s="1"/>
    </row>
    <row r="29" spans="1:8" ht="14.45" x14ac:dyDescent="0.3">
      <c r="A29" s="30">
        <v>2010</v>
      </c>
      <c r="B29" s="73">
        <v>1.4763014763014764E-2</v>
      </c>
      <c r="C29" s="73">
        <v>4.1181041181041184E-2</v>
      </c>
      <c r="D29" s="73">
        <v>9.8679098679098673E-2</v>
      </c>
      <c r="E29" s="73">
        <v>0.31934731934731936</v>
      </c>
      <c r="F29" s="73">
        <v>0.39238539238539238</v>
      </c>
      <c r="G29" s="73">
        <v>0.13364413364413363</v>
      </c>
      <c r="H29" s="75" t="s">
        <v>34</v>
      </c>
    </row>
    <row r="30" spans="1:8" ht="14.45" x14ac:dyDescent="0.3">
      <c r="A30" s="30">
        <v>2012</v>
      </c>
      <c r="B30" s="73">
        <v>1.495448634590377E-2</v>
      </c>
      <c r="C30" s="73">
        <v>3.5110533159947985E-2</v>
      </c>
      <c r="D30" s="73">
        <v>9.5578673602080624E-2</v>
      </c>
      <c r="E30" s="73">
        <v>0.30039011703511054</v>
      </c>
      <c r="F30" s="73">
        <v>0.42392717815344605</v>
      </c>
      <c r="G30" s="73">
        <v>0.13003901170351106</v>
      </c>
      <c r="H30" s="1"/>
    </row>
    <row r="31" spans="1:8" ht="14.45" x14ac:dyDescent="0.3">
      <c r="A31" s="30">
        <v>2014</v>
      </c>
      <c r="B31" s="73">
        <v>1.7826336975273145E-2</v>
      </c>
      <c r="C31" s="73">
        <v>3.9677975848188614E-2</v>
      </c>
      <c r="D31" s="73">
        <v>0.10925819436457734</v>
      </c>
      <c r="E31" s="73">
        <v>0.33007475560667049</v>
      </c>
      <c r="F31" s="73">
        <v>0.37895342150661299</v>
      </c>
      <c r="G31" s="73">
        <v>0.12420931569867739</v>
      </c>
      <c r="H31" s="1"/>
    </row>
    <row r="32" spans="1:8" ht="14.45" x14ac:dyDescent="0.3">
      <c r="A32" s="30">
        <v>2016</v>
      </c>
      <c r="B32" s="73">
        <v>2.2831050228310501E-2</v>
      </c>
      <c r="C32" s="73">
        <v>3.6529680365296802E-2</v>
      </c>
      <c r="D32" s="73">
        <v>0.10182648401826484</v>
      </c>
      <c r="E32" s="73">
        <v>0.33789954337899542</v>
      </c>
      <c r="F32" s="73">
        <v>0.38630136986301372</v>
      </c>
      <c r="G32" s="73">
        <v>0.11461187214611872</v>
      </c>
      <c r="H32" s="1"/>
    </row>
    <row r="33" spans="1:8" ht="14.45" x14ac:dyDescent="0.3">
      <c r="A33" s="30"/>
      <c r="B33" s="73"/>
      <c r="C33" s="73"/>
      <c r="D33" s="73"/>
      <c r="E33" s="73"/>
      <c r="F33" s="73"/>
      <c r="G33" s="73"/>
      <c r="H33" s="1"/>
    </row>
    <row r="34" spans="1:8" ht="14.45" x14ac:dyDescent="0.3">
      <c r="A34" s="30">
        <v>2010</v>
      </c>
      <c r="B34" s="73">
        <v>2.1594349142280526E-2</v>
      </c>
      <c r="C34" s="73">
        <v>4.7225025227043388E-2</v>
      </c>
      <c r="D34" s="73">
        <v>0.12088799192734612</v>
      </c>
      <c r="E34" s="73">
        <v>0.32896064581231077</v>
      </c>
      <c r="F34" s="73">
        <v>0.35519677093844604</v>
      </c>
      <c r="G34" s="73">
        <v>0.12613521695257315</v>
      </c>
      <c r="H34" s="70" t="s">
        <v>35</v>
      </c>
    </row>
    <row r="35" spans="1:8" ht="14.45" x14ac:dyDescent="0.3">
      <c r="A35" s="30">
        <v>2012</v>
      </c>
      <c r="B35" s="73">
        <v>2.1459227467811159E-2</v>
      </c>
      <c r="C35" s="73">
        <v>4.3291658891584248E-2</v>
      </c>
      <c r="D35" s="73">
        <v>0.11867885799589475</v>
      </c>
      <c r="E35" s="73">
        <v>0.32543384959880572</v>
      </c>
      <c r="F35" s="73">
        <v>0.38551968650867702</v>
      </c>
      <c r="G35" s="73">
        <v>0.10561671953722709</v>
      </c>
      <c r="H35" s="1"/>
    </row>
    <row r="36" spans="1:8" ht="14.45" x14ac:dyDescent="0.3">
      <c r="A36" s="30">
        <v>2014</v>
      </c>
      <c r="B36" s="73">
        <v>2.5713213213213213E-2</v>
      </c>
      <c r="C36" s="73">
        <v>4.8986486486486486E-2</v>
      </c>
      <c r="D36" s="73">
        <v>0.1325075075075075</v>
      </c>
      <c r="E36" s="73">
        <v>0.34628378378378377</v>
      </c>
      <c r="F36" s="73">
        <v>0.34722222222222221</v>
      </c>
      <c r="G36" s="73">
        <v>9.928678678678679E-2</v>
      </c>
      <c r="H36" s="70"/>
    </row>
    <row r="37" spans="1:8" ht="14.45" x14ac:dyDescent="0.3">
      <c r="A37" s="30">
        <v>2016</v>
      </c>
      <c r="B37" s="73">
        <v>1.7202859696157282E-2</v>
      </c>
      <c r="C37" s="73">
        <v>3.7310098302055408E-2</v>
      </c>
      <c r="D37" s="73">
        <v>0.11863270777479892</v>
      </c>
      <c r="E37" s="73">
        <v>0.34964253798033956</v>
      </c>
      <c r="F37" s="73">
        <v>0.35277033065236818</v>
      </c>
      <c r="G37" s="73">
        <v>0.12444146559428061</v>
      </c>
      <c r="H37" s="1"/>
    </row>
    <row r="38" spans="1:8" ht="14.45" x14ac:dyDescent="0.3">
      <c r="A38" s="30"/>
      <c r="B38" s="1"/>
      <c r="C38" s="1"/>
      <c r="D38" s="1"/>
      <c r="E38" s="1"/>
      <c r="F38" s="1"/>
      <c r="G38" s="1"/>
      <c r="H38" s="1"/>
    </row>
    <row r="39" spans="1:8" ht="14.45" x14ac:dyDescent="0.3">
      <c r="A39" s="30">
        <v>2010</v>
      </c>
      <c r="B39" s="73">
        <v>2.7793280500055809E-2</v>
      </c>
      <c r="C39" s="73">
        <v>5.7595713807344573E-2</v>
      </c>
      <c r="D39" s="73">
        <v>0.13104141087174909</v>
      </c>
      <c r="E39" s="73">
        <v>0.33653309521151914</v>
      </c>
      <c r="F39" s="73">
        <v>0.35439223127581204</v>
      </c>
      <c r="G39" s="73">
        <v>9.2644268333519367E-2</v>
      </c>
      <c r="H39" s="70" t="s">
        <v>36</v>
      </c>
    </row>
    <row r="40" spans="1:8" ht="14.45" x14ac:dyDescent="0.3">
      <c r="A40" s="30">
        <v>2012</v>
      </c>
      <c r="B40" s="73">
        <v>2.9109341057204925E-2</v>
      </c>
      <c r="C40" s="73">
        <v>6.0246198406951487E-2</v>
      </c>
      <c r="D40" s="73">
        <v>0.12020275162925416</v>
      </c>
      <c r="E40" s="73">
        <v>0.31904417089065895</v>
      </c>
      <c r="F40" s="73">
        <v>0.37320782041998551</v>
      </c>
      <c r="G40" s="73">
        <v>9.818971759594497E-2</v>
      </c>
      <c r="H40" s="1"/>
    </row>
    <row r="41" spans="1:8" ht="14.45" x14ac:dyDescent="0.3">
      <c r="A41" s="30">
        <v>2014</v>
      </c>
      <c r="B41" s="73">
        <v>3.5905378766544635E-2</v>
      </c>
      <c r="C41" s="73">
        <v>6.040551957195156E-2</v>
      </c>
      <c r="D41" s="73">
        <v>0.15080259081948746</v>
      </c>
      <c r="E41" s="73">
        <v>0.3462404956350324</v>
      </c>
      <c r="F41" s="73">
        <v>0.32188116023655311</v>
      </c>
      <c r="G41" s="73">
        <v>8.4764854970430861E-2</v>
      </c>
      <c r="H41" s="70"/>
    </row>
    <row r="42" spans="1:8" ht="14.45" x14ac:dyDescent="0.3">
      <c r="A42" s="30">
        <v>2016</v>
      </c>
      <c r="B42" s="73">
        <v>4.0163685965444076E-2</v>
      </c>
      <c r="C42" s="73">
        <v>6.1230675962412849E-2</v>
      </c>
      <c r="D42" s="73">
        <v>0.1524704455895726</v>
      </c>
      <c r="E42" s="73">
        <v>0.36268566232191574</v>
      </c>
      <c r="F42" s="73">
        <v>0.31070021218551075</v>
      </c>
      <c r="G42" s="73">
        <v>7.2749317975143987E-2</v>
      </c>
      <c r="H42" s="70"/>
    </row>
    <row r="43" spans="1:8" ht="14.45" x14ac:dyDescent="0.3">
      <c r="A43" s="30"/>
      <c r="B43" s="73"/>
      <c r="C43" s="73"/>
      <c r="D43" s="73"/>
      <c r="E43" s="73"/>
      <c r="F43" s="73"/>
      <c r="G43" s="73"/>
      <c r="H43" s="1"/>
    </row>
    <row r="44" spans="1:8" ht="14.45" x14ac:dyDescent="0.3">
      <c r="A44" s="30">
        <v>2010</v>
      </c>
      <c r="B44" s="73">
        <v>1.8890200708382526E-2</v>
      </c>
      <c r="C44" s="73">
        <v>3.2319952774498228E-2</v>
      </c>
      <c r="D44" s="73">
        <v>8.4858323494687138E-2</v>
      </c>
      <c r="E44" s="73">
        <v>0.27464580873671784</v>
      </c>
      <c r="F44" s="73">
        <v>0.42163518299881936</v>
      </c>
      <c r="G44" s="73">
        <v>0.16765053128689492</v>
      </c>
      <c r="H44" s="70" t="s">
        <v>50</v>
      </c>
    </row>
    <row r="45" spans="1:8" ht="14.45" x14ac:dyDescent="0.3">
      <c r="A45" s="30">
        <v>2012</v>
      </c>
      <c r="B45" s="73">
        <v>1.4519986334130508E-2</v>
      </c>
      <c r="C45" s="73">
        <v>2.7673385719166381E-2</v>
      </c>
      <c r="D45" s="73">
        <v>8.4557567475230605E-2</v>
      </c>
      <c r="E45" s="73">
        <v>0.25948069695934406</v>
      </c>
      <c r="F45" s="73">
        <v>0.43782029381619403</v>
      </c>
      <c r="G45" s="73">
        <v>0.17594806969593441</v>
      </c>
      <c r="H45" s="70"/>
    </row>
    <row r="46" spans="1:8" ht="14.45" x14ac:dyDescent="0.3">
      <c r="A46" s="30">
        <v>2014</v>
      </c>
      <c r="B46" s="73">
        <v>1.6783695838328481E-2</v>
      </c>
      <c r="C46" s="73">
        <v>3.819147114231889E-2</v>
      </c>
      <c r="D46" s="73">
        <v>9.2139064908374715E-2</v>
      </c>
      <c r="E46" s="73">
        <v>0.27162185305703029</v>
      </c>
      <c r="F46" s="73">
        <v>0.40366501113204317</v>
      </c>
      <c r="G46" s="73">
        <v>0.17759890392190444</v>
      </c>
      <c r="H46" s="70"/>
    </row>
    <row r="47" spans="1:8" ht="14.45" x14ac:dyDescent="0.3">
      <c r="A47" s="30">
        <v>2016</v>
      </c>
      <c r="B47" s="73">
        <v>1.6680161943319838E-2</v>
      </c>
      <c r="C47" s="73">
        <v>3.8218623481781379E-2</v>
      </c>
      <c r="D47" s="73">
        <v>0.10850202429149798</v>
      </c>
      <c r="E47" s="73">
        <v>0.28194331983805671</v>
      </c>
      <c r="F47" s="73">
        <v>0.39190283400809717</v>
      </c>
      <c r="G47" s="73">
        <v>0.16275303643724695</v>
      </c>
      <c r="H47" s="1"/>
    </row>
    <row r="48" spans="1:8" ht="14.45" x14ac:dyDescent="0.3">
      <c r="A48" s="30"/>
      <c r="B48" s="73"/>
      <c r="C48" s="73"/>
      <c r="D48" s="73"/>
      <c r="E48" s="73"/>
      <c r="F48" s="73"/>
      <c r="G48" s="73"/>
      <c r="H48" s="1"/>
    </row>
    <row r="49" spans="1:8" ht="14.45" x14ac:dyDescent="0.3">
      <c r="A49" s="30">
        <v>2010</v>
      </c>
      <c r="B49" s="73">
        <v>1.5116279069767442E-2</v>
      </c>
      <c r="C49" s="73">
        <v>4.930232558139535E-2</v>
      </c>
      <c r="D49" s="73">
        <v>0.12372093023255815</v>
      </c>
      <c r="E49" s="73">
        <v>0.31837209302325581</v>
      </c>
      <c r="F49" s="73">
        <v>0.37534883720930234</v>
      </c>
      <c r="G49" s="73">
        <v>0.11813953488372093</v>
      </c>
      <c r="H49" s="70" t="s">
        <v>51</v>
      </c>
    </row>
    <row r="50" spans="1:8" ht="14.45" x14ac:dyDescent="0.3">
      <c r="A50" s="30">
        <v>2012</v>
      </c>
      <c r="B50" s="73">
        <v>1.8593189964157705E-2</v>
      </c>
      <c r="C50" s="73">
        <v>3.4274193548387094E-2</v>
      </c>
      <c r="D50" s="73">
        <v>0.12163978494623656</v>
      </c>
      <c r="E50" s="73">
        <v>0.29749103942652327</v>
      </c>
      <c r="F50" s="73">
        <v>0.39919354838709675</v>
      </c>
      <c r="G50" s="73">
        <v>0.12880824372759855</v>
      </c>
      <c r="H50" s="1"/>
    </row>
    <row r="51" spans="1:8" ht="14.45" x14ac:dyDescent="0.3">
      <c r="A51" s="30">
        <v>2014</v>
      </c>
      <c r="B51" s="73">
        <v>2.1957573502046891E-2</v>
      </c>
      <c r="C51" s="73">
        <v>4.168217342761444E-2</v>
      </c>
      <c r="D51" s="73">
        <v>0.11853368068477857</v>
      </c>
      <c r="E51" s="73">
        <v>0.31931522143654634</v>
      </c>
      <c r="F51" s="73">
        <v>0.38165240044659471</v>
      </c>
      <c r="G51" s="73">
        <v>0.11685895050241905</v>
      </c>
      <c r="H51" s="1"/>
    </row>
    <row r="52" spans="1:8" ht="14.45" x14ac:dyDescent="0.3">
      <c r="A52" s="30">
        <v>2016</v>
      </c>
      <c r="B52" s="73">
        <v>2.186771822907331E-2</v>
      </c>
      <c r="C52" s="73">
        <v>4.7320308298978313E-2</v>
      </c>
      <c r="D52" s="73">
        <v>0.13120630937443986</v>
      </c>
      <c r="E52" s="73">
        <v>0.33500627352572143</v>
      </c>
      <c r="F52" s="73">
        <v>0.36888331242158096</v>
      </c>
      <c r="G52" s="73">
        <v>9.5716078150206135E-2</v>
      </c>
      <c r="H52" s="1"/>
    </row>
    <row r="53" spans="1:8" ht="14.45" x14ac:dyDescent="0.3">
      <c r="A53" s="3"/>
      <c r="C53" s="5"/>
      <c r="D53" s="5"/>
      <c r="E53" s="5"/>
      <c r="F53" s="5"/>
      <c r="G53" s="5"/>
      <c r="H53" s="5"/>
    </row>
    <row r="54" spans="1:8" ht="14.45" x14ac:dyDescent="0.3">
      <c r="A54" s="7" t="s">
        <v>187</v>
      </c>
      <c r="C54" s="5"/>
      <c r="D54" s="5"/>
      <c r="E54" s="5"/>
      <c r="F54" s="5"/>
      <c r="G54" s="5"/>
      <c r="H54" s="5"/>
    </row>
    <row r="55" spans="1:8" ht="14.45" x14ac:dyDescent="0.3">
      <c r="A55" s="3"/>
      <c r="C55" s="5"/>
      <c r="D55" s="5"/>
      <c r="E55" s="5"/>
      <c r="F55" s="5"/>
      <c r="G55" s="5"/>
      <c r="H55" s="5"/>
    </row>
    <row r="56" spans="1:8" ht="14.45" x14ac:dyDescent="0.3">
      <c r="A56" s="3"/>
      <c r="C56" s="5"/>
      <c r="D56" s="5"/>
      <c r="E56" s="5"/>
      <c r="F56" s="5"/>
      <c r="G56" s="5"/>
      <c r="H56" s="5"/>
    </row>
    <row r="57" spans="1:8" ht="14.45" x14ac:dyDescent="0.3">
      <c r="A57" s="3"/>
      <c r="C57" s="5"/>
      <c r="D57" s="5"/>
      <c r="E57" s="5"/>
      <c r="F57" s="5"/>
      <c r="G57" s="5"/>
      <c r="H57" s="5"/>
    </row>
    <row r="58" spans="1:8" ht="14.45" x14ac:dyDescent="0.3">
      <c r="A58" s="3"/>
      <c r="C58" s="5"/>
      <c r="D58" s="5"/>
      <c r="E58" s="5"/>
      <c r="F58" s="5"/>
      <c r="G58" s="5"/>
      <c r="H58" s="5"/>
    </row>
    <row r="59" spans="1:8" ht="14.45" x14ac:dyDescent="0.3">
      <c r="A59" s="3"/>
      <c r="C59" s="5"/>
      <c r="D59" s="5"/>
      <c r="E59" s="5"/>
      <c r="F59" s="5"/>
      <c r="G59" s="5"/>
      <c r="H59" s="5"/>
    </row>
    <row r="60" spans="1:8" ht="14.45" x14ac:dyDescent="0.3">
      <c r="A60" s="3"/>
      <c r="C60" s="5"/>
      <c r="D60" s="5"/>
      <c r="E60" s="5"/>
      <c r="F60" s="5"/>
      <c r="G60" s="5"/>
      <c r="H60" s="5"/>
    </row>
    <row r="61" spans="1:8" ht="14.45" x14ac:dyDescent="0.3">
      <c r="A61" s="3"/>
      <c r="C61" s="5"/>
      <c r="D61" s="5"/>
      <c r="E61" s="5"/>
      <c r="F61" s="5"/>
      <c r="G61" s="5"/>
      <c r="H61" s="5"/>
    </row>
    <row r="62" spans="1:8" ht="14.45" x14ac:dyDescent="0.3">
      <c r="A62" s="3"/>
      <c r="C62" s="5"/>
      <c r="D62" s="5"/>
      <c r="E62" s="5"/>
      <c r="F62" s="5"/>
      <c r="G62" s="5"/>
      <c r="H62" s="5"/>
    </row>
    <row r="63" spans="1:8" ht="14.45" x14ac:dyDescent="0.3">
      <c r="A63" s="3"/>
      <c r="C63" s="5"/>
      <c r="D63" s="5"/>
      <c r="E63" s="5"/>
      <c r="F63" s="5"/>
      <c r="G63" s="5"/>
      <c r="H63" s="5"/>
    </row>
    <row r="64" spans="1:8" ht="14.45" x14ac:dyDescent="0.3">
      <c r="A64" s="3"/>
      <c r="C64" s="5"/>
      <c r="D64" s="5"/>
      <c r="E64" s="5"/>
      <c r="F64" s="5"/>
      <c r="G64" s="5"/>
      <c r="H64" s="5"/>
    </row>
    <row r="65" spans="1:8" x14ac:dyDescent="0.25">
      <c r="A65" s="3"/>
      <c r="C65" s="5"/>
      <c r="D65" s="5"/>
      <c r="E65" s="5"/>
      <c r="F65" s="5"/>
      <c r="G65" s="5"/>
      <c r="H65" s="5"/>
    </row>
    <row r="66" spans="1:8" x14ac:dyDescent="0.25">
      <c r="A66" s="3"/>
      <c r="C66" s="5"/>
      <c r="D66" s="5"/>
      <c r="E66" s="5"/>
      <c r="F66" s="5"/>
      <c r="G66" s="5"/>
      <c r="H66" s="5"/>
    </row>
    <row r="67" spans="1:8" x14ac:dyDescent="0.25">
      <c r="A67" s="3"/>
      <c r="C67" s="5"/>
      <c r="D67" s="5"/>
      <c r="E67" s="5"/>
      <c r="F67" s="5"/>
      <c r="G67" s="5"/>
      <c r="H67" s="5"/>
    </row>
    <row r="68" spans="1:8" x14ac:dyDescent="0.25">
      <c r="C68" s="5"/>
      <c r="D68" s="5"/>
      <c r="E68" s="5"/>
      <c r="F68" s="5"/>
      <c r="G68" s="5"/>
      <c r="H68" s="5"/>
    </row>
    <row r="69" spans="1:8" x14ac:dyDescent="0.25">
      <c r="A69" s="3"/>
      <c r="C69" s="5"/>
      <c r="D69" s="5"/>
      <c r="E69" s="5"/>
      <c r="F69" s="5"/>
      <c r="G69" s="5"/>
      <c r="H69" s="5"/>
    </row>
    <row r="70" spans="1:8" x14ac:dyDescent="0.25">
      <c r="A70" s="3"/>
      <c r="C70" s="5"/>
      <c r="D70" s="5"/>
      <c r="E70" s="5"/>
      <c r="F70" s="5"/>
      <c r="G70" s="5"/>
      <c r="H70" s="5"/>
    </row>
    <row r="71" spans="1:8" x14ac:dyDescent="0.25">
      <c r="A71" s="3"/>
      <c r="C71" s="5"/>
      <c r="D71" s="5"/>
      <c r="E71" s="5"/>
      <c r="F71" s="5"/>
      <c r="G71" s="5"/>
      <c r="H71" s="5"/>
    </row>
    <row r="72" spans="1:8" x14ac:dyDescent="0.25">
      <c r="A72" s="3"/>
      <c r="C72" s="5"/>
      <c r="D72" s="5"/>
      <c r="E72" s="5"/>
      <c r="F72" s="5"/>
      <c r="G72" s="5"/>
      <c r="H72" s="5"/>
    </row>
    <row r="73" spans="1:8" x14ac:dyDescent="0.25">
      <c r="A73" s="3"/>
      <c r="C73" s="5"/>
      <c r="D73" s="5"/>
      <c r="E73" s="5"/>
      <c r="F73" s="5"/>
      <c r="G73" s="5"/>
      <c r="H73" s="5"/>
    </row>
    <row r="74" spans="1:8" x14ac:dyDescent="0.25">
      <c r="A74" s="3"/>
      <c r="C74" s="5"/>
      <c r="D74" s="5"/>
      <c r="E74" s="5"/>
      <c r="F74" s="5"/>
      <c r="G74" s="5"/>
      <c r="H74" s="5"/>
    </row>
    <row r="75" spans="1:8" x14ac:dyDescent="0.25">
      <c r="A75" s="3"/>
      <c r="C75" s="5"/>
      <c r="D75" s="5"/>
      <c r="E75" s="5"/>
      <c r="F75" s="5"/>
      <c r="G75" s="5"/>
      <c r="H75" s="5"/>
    </row>
    <row r="76" spans="1:8" x14ac:dyDescent="0.25">
      <c r="A76" s="3"/>
      <c r="C76" s="5"/>
      <c r="D76" s="5"/>
      <c r="E76" s="5"/>
      <c r="F76" s="5"/>
      <c r="G76" s="5"/>
      <c r="H76" s="5"/>
    </row>
    <row r="77" spans="1:8" x14ac:dyDescent="0.25">
      <c r="A77" s="3"/>
      <c r="C77" s="5"/>
      <c r="D77" s="5"/>
      <c r="E77" s="5"/>
      <c r="F77" s="5"/>
      <c r="G77" s="5"/>
      <c r="H77" s="5"/>
    </row>
    <row r="78" spans="1:8" x14ac:dyDescent="0.25">
      <c r="A78" s="3"/>
      <c r="C78" s="5"/>
      <c r="D78" s="5"/>
      <c r="E78" s="5"/>
      <c r="F78" s="5"/>
      <c r="G78" s="5"/>
      <c r="H78" s="5"/>
    </row>
    <row r="79" spans="1:8" x14ac:dyDescent="0.25">
      <c r="A79" s="3"/>
      <c r="C79" s="5"/>
      <c r="D79" s="5"/>
      <c r="E79" s="5"/>
      <c r="F79" s="5"/>
      <c r="G79" s="5"/>
      <c r="H79" s="5"/>
    </row>
    <row r="80" spans="1:8" x14ac:dyDescent="0.25">
      <c r="A80" s="3"/>
      <c r="C80" s="5"/>
      <c r="D80" s="5"/>
      <c r="E80" s="5"/>
      <c r="F80" s="5"/>
      <c r="G80" s="5"/>
      <c r="H80" s="5"/>
    </row>
    <row r="81" spans="1:8" x14ac:dyDescent="0.25">
      <c r="A81" s="3"/>
      <c r="C81" s="5"/>
      <c r="D81" s="5"/>
      <c r="E81" s="5"/>
      <c r="F81" s="5"/>
      <c r="G81" s="5"/>
      <c r="H81" s="5"/>
    </row>
    <row r="82" spans="1:8" x14ac:dyDescent="0.25">
      <c r="A82" s="3"/>
      <c r="C82" s="5"/>
      <c r="D82" s="5"/>
      <c r="E82" s="5"/>
      <c r="F82" s="5"/>
      <c r="G82" s="5"/>
      <c r="H82" s="5"/>
    </row>
    <row r="83" spans="1:8" x14ac:dyDescent="0.25">
      <c r="A83" s="3"/>
      <c r="C83" s="5"/>
      <c r="D83" s="5"/>
      <c r="E83" s="5"/>
      <c r="F83" s="5"/>
      <c r="G83" s="5"/>
      <c r="H83" s="5"/>
    </row>
    <row r="84" spans="1:8" x14ac:dyDescent="0.25">
      <c r="A84" s="3"/>
      <c r="C84" s="5"/>
      <c r="D84" s="5"/>
      <c r="E84" s="5"/>
      <c r="F84" s="5"/>
      <c r="G84" s="5"/>
      <c r="H84" s="5"/>
    </row>
    <row r="85" spans="1:8" x14ac:dyDescent="0.25">
      <c r="A85" s="3"/>
      <c r="C85" s="5"/>
      <c r="D85" s="5"/>
      <c r="E85" s="5"/>
      <c r="F85" s="5"/>
      <c r="G85" s="5"/>
      <c r="H85" s="5"/>
    </row>
    <row r="86" spans="1:8" x14ac:dyDescent="0.25">
      <c r="A86" s="3"/>
      <c r="C86" s="5"/>
      <c r="D86" s="5"/>
      <c r="E86" s="5"/>
      <c r="F86" s="5"/>
      <c r="G86" s="5"/>
      <c r="H86" s="5"/>
    </row>
    <row r="87" spans="1:8" x14ac:dyDescent="0.25">
      <c r="A87" s="3"/>
      <c r="C87" s="5"/>
      <c r="D87" s="5"/>
      <c r="E87" s="5"/>
      <c r="F87" s="5"/>
      <c r="G87" s="5"/>
      <c r="H87" s="5"/>
    </row>
    <row r="88" spans="1:8" x14ac:dyDescent="0.25">
      <c r="A88" s="3"/>
      <c r="C88" s="5"/>
      <c r="D88" s="5"/>
      <c r="E88" s="5"/>
      <c r="F88" s="5"/>
      <c r="G88" s="5"/>
      <c r="H88" s="5"/>
    </row>
    <row r="89" spans="1:8" x14ac:dyDescent="0.25">
      <c r="A89" s="3"/>
      <c r="C89" s="5"/>
      <c r="D89" s="5"/>
      <c r="E89" s="5"/>
      <c r="F89" s="5"/>
      <c r="G89" s="5"/>
      <c r="H89" s="5"/>
    </row>
    <row r="90" spans="1:8" x14ac:dyDescent="0.25">
      <c r="C90" s="5"/>
      <c r="D90" s="5"/>
      <c r="E90" s="5"/>
      <c r="F90" s="5"/>
      <c r="G90" s="5"/>
      <c r="H90" s="5"/>
    </row>
    <row r="91" spans="1:8" x14ac:dyDescent="0.25">
      <c r="A91" s="3"/>
      <c r="C91" s="5"/>
      <c r="D91" s="5"/>
      <c r="E91" s="5"/>
      <c r="F91" s="5"/>
      <c r="G91" s="5"/>
      <c r="H91" s="5"/>
    </row>
    <row r="92" spans="1:8" x14ac:dyDescent="0.25">
      <c r="A92" s="3"/>
      <c r="C92" s="5"/>
      <c r="D92" s="5"/>
      <c r="E92" s="5"/>
      <c r="F92" s="5"/>
      <c r="G92" s="5"/>
      <c r="H92" s="5"/>
    </row>
    <row r="93" spans="1:8" x14ac:dyDescent="0.25">
      <c r="A93" s="3"/>
      <c r="C93" s="5"/>
      <c r="D93" s="5"/>
      <c r="E93" s="5"/>
      <c r="F93" s="5"/>
      <c r="G93" s="5"/>
      <c r="H93" s="5"/>
    </row>
    <row r="94" spans="1:8" x14ac:dyDescent="0.25">
      <c r="A94" s="3"/>
      <c r="C94" s="5"/>
      <c r="D94" s="5"/>
      <c r="E94" s="5"/>
      <c r="F94" s="5"/>
      <c r="G94" s="5"/>
      <c r="H94" s="5"/>
    </row>
    <row r="95" spans="1:8" x14ac:dyDescent="0.25">
      <c r="A95" s="3"/>
      <c r="C95" s="5"/>
      <c r="D95" s="5"/>
      <c r="E95" s="5"/>
      <c r="F95" s="5"/>
      <c r="G95" s="5"/>
      <c r="H95" s="5"/>
    </row>
    <row r="96" spans="1:8" x14ac:dyDescent="0.25">
      <c r="A96" s="3"/>
      <c r="C96" s="5"/>
      <c r="D96" s="5"/>
      <c r="E96" s="5"/>
      <c r="F96" s="5"/>
      <c r="G96" s="5"/>
      <c r="H96" s="5"/>
    </row>
    <row r="97" spans="1:8" x14ac:dyDescent="0.25">
      <c r="A97" s="3"/>
      <c r="C97" s="5"/>
      <c r="D97" s="5"/>
      <c r="E97" s="5"/>
      <c r="F97" s="5"/>
      <c r="G97" s="5"/>
      <c r="H97" s="5"/>
    </row>
    <row r="98" spans="1:8" x14ac:dyDescent="0.25">
      <c r="A98" s="3"/>
      <c r="C98" s="5"/>
      <c r="D98" s="5"/>
      <c r="E98" s="5"/>
      <c r="F98" s="5"/>
      <c r="G98" s="5"/>
      <c r="H98" s="5"/>
    </row>
    <row r="99" spans="1:8" x14ac:dyDescent="0.25">
      <c r="A99" s="3"/>
      <c r="C99" s="5"/>
      <c r="D99" s="5"/>
      <c r="E99" s="5"/>
      <c r="F99" s="5"/>
      <c r="G99" s="5"/>
      <c r="H99" s="5"/>
    </row>
    <row r="100" spans="1:8" x14ac:dyDescent="0.25">
      <c r="A100" s="3"/>
      <c r="C100" s="5"/>
      <c r="D100" s="5"/>
      <c r="E100" s="5"/>
      <c r="F100" s="5"/>
      <c r="G100" s="5"/>
      <c r="H100" s="5"/>
    </row>
    <row r="101" spans="1:8" x14ac:dyDescent="0.25">
      <c r="A101" s="3"/>
      <c r="C101" s="5"/>
      <c r="D101" s="5"/>
      <c r="E101" s="5"/>
      <c r="F101" s="5"/>
      <c r="G101" s="5"/>
      <c r="H101" s="5"/>
    </row>
    <row r="102" spans="1:8" x14ac:dyDescent="0.25">
      <c r="A102" s="3"/>
      <c r="C102" s="5"/>
      <c r="D102" s="5"/>
      <c r="E102" s="5"/>
      <c r="F102" s="5"/>
      <c r="G102" s="5"/>
      <c r="H102" s="5"/>
    </row>
    <row r="103" spans="1:8" x14ac:dyDescent="0.25">
      <c r="A103" s="3"/>
      <c r="C103" s="5"/>
      <c r="D103" s="5"/>
      <c r="E103" s="5"/>
      <c r="F103" s="5"/>
      <c r="G103" s="5"/>
      <c r="H103" s="5"/>
    </row>
    <row r="104" spans="1:8" x14ac:dyDescent="0.25">
      <c r="A104" s="3"/>
      <c r="C104" s="5"/>
      <c r="D104" s="5"/>
      <c r="E104" s="5"/>
      <c r="F104" s="5"/>
      <c r="G104" s="5"/>
      <c r="H104" s="5"/>
    </row>
    <row r="105" spans="1:8" x14ac:dyDescent="0.25">
      <c r="A105" s="3"/>
      <c r="C105" s="5"/>
      <c r="D105" s="5"/>
      <c r="E105" s="5"/>
      <c r="F105" s="5"/>
      <c r="G105" s="5"/>
      <c r="H105" s="5"/>
    </row>
    <row r="106" spans="1:8" x14ac:dyDescent="0.25">
      <c r="A106" s="3"/>
      <c r="C106" s="5"/>
      <c r="D106" s="5"/>
      <c r="E106" s="5"/>
      <c r="F106" s="5"/>
      <c r="G106" s="5"/>
      <c r="H106" s="5"/>
    </row>
    <row r="107" spans="1:8" x14ac:dyDescent="0.25">
      <c r="A107" s="3"/>
      <c r="C107" s="5"/>
      <c r="D107" s="5"/>
      <c r="E107" s="5"/>
      <c r="F107" s="5"/>
      <c r="G107" s="5"/>
      <c r="H107" s="5"/>
    </row>
    <row r="108" spans="1:8" x14ac:dyDescent="0.25">
      <c r="A108" s="3"/>
      <c r="C108" s="5"/>
      <c r="D108" s="5"/>
      <c r="E108" s="5"/>
      <c r="F108" s="5"/>
      <c r="G108" s="5"/>
      <c r="H108" s="5"/>
    </row>
    <row r="109" spans="1:8" x14ac:dyDescent="0.25">
      <c r="A109" s="3"/>
      <c r="C109" s="5"/>
      <c r="D109" s="5"/>
      <c r="E109" s="5"/>
      <c r="F109" s="5"/>
      <c r="G109" s="5"/>
      <c r="H109" s="5"/>
    </row>
    <row r="110" spans="1:8" x14ac:dyDescent="0.25">
      <c r="A110" s="3"/>
      <c r="C110" s="5"/>
      <c r="D110" s="5"/>
      <c r="E110" s="5"/>
      <c r="F110" s="5"/>
      <c r="G110" s="5"/>
      <c r="H110" s="5"/>
    </row>
    <row r="111" spans="1:8" x14ac:dyDescent="0.25">
      <c r="A111" s="3"/>
      <c r="C111" s="5"/>
      <c r="D111" s="5"/>
      <c r="E111" s="5"/>
      <c r="F111" s="5"/>
      <c r="G111" s="5"/>
      <c r="H111" s="5"/>
    </row>
    <row r="112" spans="1:8" x14ac:dyDescent="0.25">
      <c r="C112" s="5"/>
      <c r="D112" s="5"/>
      <c r="E112" s="5"/>
      <c r="F112" s="5"/>
      <c r="G112" s="5"/>
      <c r="H112" s="5"/>
    </row>
    <row r="113" spans="1:8" x14ac:dyDescent="0.25">
      <c r="A113" s="3"/>
      <c r="C113" s="5"/>
      <c r="D113" s="5"/>
      <c r="E113" s="5"/>
      <c r="F113" s="5"/>
      <c r="G113" s="5"/>
      <c r="H113" s="5"/>
    </row>
    <row r="114" spans="1:8" x14ac:dyDescent="0.25">
      <c r="A114" s="3"/>
      <c r="C114" s="5"/>
      <c r="D114" s="5"/>
      <c r="E114" s="5"/>
      <c r="F114" s="5"/>
      <c r="G114" s="5"/>
      <c r="H114" s="5"/>
    </row>
    <row r="115" spans="1:8" x14ac:dyDescent="0.25">
      <c r="A115" s="3"/>
      <c r="C115" s="5"/>
      <c r="D115" s="5"/>
      <c r="E115" s="5"/>
      <c r="F115" s="5"/>
      <c r="G115" s="5"/>
      <c r="H115" s="5"/>
    </row>
    <row r="116" spans="1:8" x14ac:dyDescent="0.25">
      <c r="A116" s="3"/>
      <c r="C116" s="5"/>
      <c r="D116" s="5"/>
      <c r="E116" s="5"/>
      <c r="F116" s="5"/>
      <c r="G116" s="5"/>
      <c r="H116" s="5"/>
    </row>
    <row r="117" spans="1:8" x14ac:dyDescent="0.25">
      <c r="A117" s="3"/>
      <c r="C117" s="5"/>
      <c r="D117" s="5"/>
      <c r="E117" s="5"/>
      <c r="F117" s="5"/>
      <c r="G117" s="5"/>
      <c r="H117" s="5"/>
    </row>
    <row r="118" spans="1:8" x14ac:dyDescent="0.25">
      <c r="A118" s="3"/>
      <c r="C118" s="5"/>
      <c r="D118" s="5"/>
      <c r="E118" s="5"/>
      <c r="F118" s="5"/>
      <c r="G118" s="5"/>
      <c r="H118" s="5"/>
    </row>
    <row r="119" spans="1:8" x14ac:dyDescent="0.25">
      <c r="A119" s="3"/>
      <c r="C119" s="5"/>
      <c r="D119" s="5"/>
      <c r="E119" s="5"/>
      <c r="F119" s="5"/>
      <c r="G119" s="5"/>
      <c r="H119" s="5"/>
    </row>
    <row r="120" spans="1:8" x14ac:dyDescent="0.25">
      <c r="A120" s="3"/>
      <c r="C120" s="5"/>
      <c r="D120" s="5"/>
      <c r="E120" s="5"/>
      <c r="F120" s="5"/>
      <c r="G120" s="5"/>
      <c r="H120" s="5"/>
    </row>
    <row r="121" spans="1:8" x14ac:dyDescent="0.25">
      <c r="A121" s="3"/>
      <c r="C121" s="5"/>
      <c r="D121" s="5"/>
      <c r="E121" s="5"/>
      <c r="F121" s="5"/>
      <c r="G121" s="5"/>
      <c r="H121" s="5"/>
    </row>
    <row r="122" spans="1:8" x14ac:dyDescent="0.25">
      <c r="A122" s="3"/>
      <c r="C122" s="5"/>
      <c r="D122" s="5"/>
      <c r="E122" s="5"/>
      <c r="F122" s="5"/>
      <c r="G122" s="5"/>
      <c r="H122" s="5"/>
    </row>
    <row r="123" spans="1:8" x14ac:dyDescent="0.25">
      <c r="A123" s="3"/>
      <c r="C123" s="5"/>
      <c r="D123" s="5"/>
      <c r="E123" s="5"/>
      <c r="F123" s="5"/>
      <c r="G123" s="5"/>
      <c r="H123" s="5"/>
    </row>
    <row r="124" spans="1:8" x14ac:dyDescent="0.25">
      <c r="A124" s="3"/>
      <c r="C124" s="5"/>
      <c r="D124" s="5"/>
      <c r="E124" s="5"/>
      <c r="F124" s="5"/>
      <c r="G124" s="5"/>
      <c r="H124" s="5"/>
    </row>
    <row r="125" spans="1:8" x14ac:dyDescent="0.25">
      <c r="A125" s="3"/>
      <c r="C125" s="5"/>
      <c r="D125" s="5"/>
      <c r="E125" s="5"/>
      <c r="F125" s="5"/>
      <c r="G125" s="5"/>
      <c r="H125" s="5"/>
    </row>
    <row r="126" spans="1:8" x14ac:dyDescent="0.25">
      <c r="A126" s="3"/>
      <c r="C126" s="5"/>
      <c r="D126" s="5"/>
      <c r="E126" s="5"/>
      <c r="F126" s="5"/>
      <c r="G126" s="5"/>
      <c r="H126" s="5"/>
    </row>
    <row r="127" spans="1:8" x14ac:dyDescent="0.25">
      <c r="A127" s="3"/>
      <c r="C127" s="5"/>
      <c r="D127" s="5"/>
      <c r="E127" s="5"/>
      <c r="F127" s="5"/>
      <c r="G127" s="5"/>
      <c r="H127" s="5"/>
    </row>
    <row r="128" spans="1:8" x14ac:dyDescent="0.25">
      <c r="A128" s="3"/>
      <c r="C128" s="5"/>
      <c r="D128" s="5"/>
      <c r="E128" s="5"/>
      <c r="F128" s="5"/>
      <c r="G128" s="5"/>
      <c r="H128" s="5"/>
    </row>
    <row r="129" spans="1:8" x14ac:dyDescent="0.25">
      <c r="A129" s="3"/>
      <c r="C129" s="5"/>
      <c r="D129" s="5"/>
      <c r="E129" s="5"/>
      <c r="F129" s="5"/>
      <c r="G129" s="5"/>
      <c r="H129" s="5"/>
    </row>
    <row r="130" spans="1:8" x14ac:dyDescent="0.25">
      <c r="A130" s="3"/>
      <c r="C130" s="5"/>
      <c r="D130" s="5"/>
      <c r="E130" s="5"/>
      <c r="F130" s="5"/>
      <c r="G130" s="5"/>
      <c r="H130" s="5"/>
    </row>
    <row r="131" spans="1:8" x14ac:dyDescent="0.25">
      <c r="A131" s="3"/>
      <c r="C131" s="5"/>
      <c r="D131" s="5"/>
      <c r="E131" s="5"/>
      <c r="F131" s="5"/>
      <c r="G131" s="5"/>
      <c r="H131" s="5"/>
    </row>
    <row r="132" spans="1:8" x14ac:dyDescent="0.25">
      <c r="A132" s="3"/>
      <c r="C132" s="5"/>
      <c r="D132" s="5"/>
      <c r="E132" s="5"/>
      <c r="F132" s="5"/>
      <c r="G132" s="5"/>
      <c r="H132" s="5"/>
    </row>
    <row r="133" spans="1:8" x14ac:dyDescent="0.25">
      <c r="A133" s="3"/>
      <c r="C133" s="5"/>
      <c r="D133" s="5"/>
      <c r="E133" s="5"/>
      <c r="F133" s="5"/>
      <c r="G133" s="5"/>
      <c r="H133" s="5"/>
    </row>
    <row r="134" spans="1:8" x14ac:dyDescent="0.25">
      <c r="C134" s="5"/>
      <c r="D134" s="5"/>
      <c r="E134" s="5"/>
      <c r="F134" s="5"/>
      <c r="G134" s="5"/>
      <c r="H134" s="5"/>
    </row>
    <row r="135" spans="1:8" x14ac:dyDescent="0.25">
      <c r="A135" s="3"/>
      <c r="C135" s="5"/>
      <c r="D135" s="5"/>
      <c r="E135" s="5"/>
      <c r="F135" s="5"/>
      <c r="G135" s="5"/>
      <c r="H135" s="5"/>
    </row>
    <row r="136" spans="1:8" x14ac:dyDescent="0.25">
      <c r="A136" s="3"/>
      <c r="C136" s="5"/>
      <c r="D136" s="5"/>
      <c r="E136" s="5"/>
      <c r="F136" s="5"/>
      <c r="G136" s="5"/>
      <c r="H136" s="5"/>
    </row>
    <row r="137" spans="1:8" x14ac:dyDescent="0.25">
      <c r="A137" s="3"/>
      <c r="C137" s="5"/>
      <c r="D137" s="5"/>
      <c r="E137" s="5"/>
      <c r="F137" s="5"/>
      <c r="G137" s="5"/>
      <c r="H137" s="5"/>
    </row>
    <row r="138" spans="1:8" x14ac:dyDescent="0.25">
      <c r="A138" s="3"/>
      <c r="C138" s="5"/>
      <c r="D138" s="5"/>
      <c r="E138" s="5"/>
      <c r="F138" s="5"/>
      <c r="G138" s="5"/>
      <c r="H138" s="5"/>
    </row>
    <row r="139" spans="1:8" x14ac:dyDescent="0.25">
      <c r="A139" s="3"/>
      <c r="C139" s="5"/>
      <c r="D139" s="5"/>
      <c r="E139" s="5"/>
      <c r="F139" s="5"/>
      <c r="G139" s="5"/>
      <c r="H139" s="5"/>
    </row>
    <row r="140" spans="1:8" x14ac:dyDescent="0.25">
      <c r="A140" s="3"/>
      <c r="C140" s="5"/>
      <c r="D140" s="5"/>
      <c r="E140" s="5"/>
      <c r="F140" s="5"/>
      <c r="G140" s="5"/>
      <c r="H140" s="5"/>
    </row>
    <row r="141" spans="1:8" x14ac:dyDescent="0.25">
      <c r="A141" s="3"/>
      <c r="C141" s="5"/>
      <c r="D141" s="5"/>
      <c r="E141" s="5"/>
      <c r="F141" s="5"/>
      <c r="G141" s="5"/>
      <c r="H141" s="5"/>
    </row>
    <row r="142" spans="1:8" x14ac:dyDescent="0.25">
      <c r="A142" s="3"/>
      <c r="C142" s="5"/>
      <c r="D142" s="5"/>
      <c r="E142" s="5"/>
      <c r="F142" s="5"/>
      <c r="G142" s="5"/>
      <c r="H142" s="5"/>
    </row>
    <row r="143" spans="1:8" x14ac:dyDescent="0.25">
      <c r="A143" s="3"/>
      <c r="C143" s="5"/>
      <c r="D143" s="5"/>
      <c r="E143" s="5"/>
      <c r="F143" s="5"/>
      <c r="G143" s="5"/>
      <c r="H143" s="5"/>
    </row>
    <row r="144" spans="1:8" x14ac:dyDescent="0.25">
      <c r="A144" s="3"/>
      <c r="C144" s="5"/>
      <c r="D144" s="5"/>
      <c r="E144" s="5"/>
      <c r="F144" s="5"/>
      <c r="G144" s="5"/>
      <c r="H144" s="5"/>
    </row>
    <row r="145" spans="1:8" x14ac:dyDescent="0.25">
      <c r="A145" s="3"/>
      <c r="C145" s="5"/>
      <c r="D145" s="5"/>
      <c r="E145" s="5"/>
      <c r="F145" s="5"/>
      <c r="G145" s="5"/>
      <c r="H145" s="5"/>
    </row>
    <row r="146" spans="1:8" x14ac:dyDescent="0.25">
      <c r="A146" s="3"/>
      <c r="C146" s="5"/>
      <c r="D146" s="5"/>
      <c r="E146" s="5"/>
      <c r="F146" s="5"/>
      <c r="G146" s="5"/>
      <c r="H146" s="5"/>
    </row>
    <row r="147" spans="1:8" x14ac:dyDescent="0.25">
      <c r="A147" s="3"/>
      <c r="C147" s="5"/>
      <c r="D147" s="5"/>
      <c r="E147" s="5"/>
      <c r="F147" s="5"/>
      <c r="G147" s="5"/>
      <c r="H147" s="5"/>
    </row>
    <row r="148" spans="1:8" x14ac:dyDescent="0.25">
      <c r="A148" s="3"/>
      <c r="C148" s="5"/>
      <c r="D148" s="5"/>
      <c r="E148" s="5"/>
      <c r="F148" s="5"/>
      <c r="G148" s="5"/>
      <c r="H148" s="5"/>
    </row>
    <row r="149" spans="1:8" x14ac:dyDescent="0.25">
      <c r="A149" s="3"/>
      <c r="C149" s="5"/>
      <c r="D149" s="5"/>
      <c r="E149" s="5"/>
      <c r="F149" s="5"/>
      <c r="G149" s="5"/>
      <c r="H149" s="5"/>
    </row>
    <row r="150" spans="1:8" x14ac:dyDescent="0.25">
      <c r="A150" s="3"/>
      <c r="C150" s="5"/>
      <c r="D150" s="5"/>
      <c r="E150" s="5"/>
      <c r="F150" s="5"/>
      <c r="G150" s="5"/>
      <c r="H150" s="5"/>
    </row>
    <row r="151" spans="1:8" x14ac:dyDescent="0.25">
      <c r="A151" s="3"/>
      <c r="C151" s="5"/>
      <c r="D151" s="5"/>
      <c r="E151" s="5"/>
      <c r="F151" s="5"/>
      <c r="G151" s="5"/>
      <c r="H151" s="5"/>
    </row>
    <row r="152" spans="1:8" x14ac:dyDescent="0.25">
      <c r="A152" s="3"/>
      <c r="C152" s="5"/>
      <c r="D152" s="5"/>
      <c r="E152" s="5"/>
      <c r="F152" s="5"/>
      <c r="G152" s="5"/>
      <c r="H152" s="5"/>
    </row>
    <row r="153" spans="1:8" x14ac:dyDescent="0.25">
      <c r="A153" s="3"/>
      <c r="C153" s="5"/>
      <c r="D153" s="5"/>
      <c r="E153" s="5"/>
      <c r="F153" s="5"/>
      <c r="G153" s="5"/>
      <c r="H153" s="5"/>
    </row>
    <row r="154" spans="1:8" x14ac:dyDescent="0.25">
      <c r="A154" s="3"/>
      <c r="C154" s="5"/>
      <c r="D154" s="5"/>
      <c r="E154" s="5"/>
      <c r="F154" s="5"/>
      <c r="G154" s="5"/>
      <c r="H154" s="5"/>
    </row>
    <row r="155" spans="1:8" x14ac:dyDescent="0.25">
      <c r="A155" s="3"/>
      <c r="C155" s="5"/>
      <c r="D155" s="5"/>
      <c r="E155" s="5"/>
      <c r="F155" s="5"/>
      <c r="G155" s="5"/>
      <c r="H155" s="5"/>
    </row>
    <row r="156" spans="1:8" x14ac:dyDescent="0.25">
      <c r="C156" s="5"/>
      <c r="D156" s="5"/>
      <c r="E156" s="5"/>
      <c r="F156" s="5"/>
      <c r="G156" s="5"/>
      <c r="H156" s="5"/>
    </row>
    <row r="157" spans="1:8" x14ac:dyDescent="0.25">
      <c r="A157" s="3"/>
      <c r="C157" s="5"/>
      <c r="D157" s="5"/>
      <c r="E157" s="5"/>
      <c r="F157" s="5"/>
      <c r="G157" s="5"/>
      <c r="H157" s="5"/>
    </row>
    <row r="158" spans="1:8" x14ac:dyDescent="0.25">
      <c r="A158" s="3"/>
      <c r="C158" s="5"/>
      <c r="D158" s="5"/>
      <c r="E158" s="5"/>
      <c r="F158" s="5"/>
      <c r="G158" s="5"/>
      <c r="H158" s="5"/>
    </row>
    <row r="159" spans="1:8" x14ac:dyDescent="0.25">
      <c r="A159" s="3"/>
      <c r="C159" s="5"/>
      <c r="D159" s="5"/>
      <c r="E159" s="5"/>
      <c r="F159" s="5"/>
      <c r="G159" s="5"/>
      <c r="H159" s="5"/>
    </row>
    <row r="160" spans="1:8" x14ac:dyDescent="0.25">
      <c r="A160" s="3"/>
      <c r="C160" s="5"/>
      <c r="D160" s="5"/>
      <c r="E160" s="5"/>
      <c r="F160" s="5"/>
      <c r="G160" s="5"/>
      <c r="H160" s="5"/>
    </row>
    <row r="161" spans="1:8" x14ac:dyDescent="0.25">
      <c r="A161" s="3"/>
      <c r="C161" s="5"/>
      <c r="D161" s="5"/>
      <c r="E161" s="5"/>
      <c r="F161" s="5"/>
      <c r="G161" s="5"/>
      <c r="H161" s="5"/>
    </row>
    <row r="162" spans="1:8" x14ac:dyDescent="0.25">
      <c r="A162" s="3"/>
      <c r="C162" s="5"/>
      <c r="D162" s="5"/>
      <c r="E162" s="5"/>
      <c r="F162" s="5"/>
      <c r="G162" s="5"/>
      <c r="H162" s="5"/>
    </row>
    <row r="163" spans="1:8" x14ac:dyDescent="0.25">
      <c r="A163" s="3"/>
      <c r="C163" s="5"/>
      <c r="D163" s="5"/>
      <c r="E163" s="5"/>
      <c r="F163" s="5"/>
      <c r="G163" s="5"/>
      <c r="H163" s="5"/>
    </row>
    <row r="164" spans="1:8" x14ac:dyDescent="0.25">
      <c r="A164" s="3"/>
      <c r="C164" s="5"/>
      <c r="D164" s="5"/>
      <c r="E164" s="5"/>
      <c r="F164" s="5"/>
      <c r="G164" s="5"/>
      <c r="H164" s="5"/>
    </row>
    <row r="165" spans="1:8" x14ac:dyDescent="0.25">
      <c r="A165" s="3"/>
      <c r="C165" s="5"/>
      <c r="D165" s="5"/>
      <c r="E165" s="5"/>
      <c r="F165" s="5"/>
      <c r="G165" s="5"/>
      <c r="H165" s="5"/>
    </row>
    <row r="166" spans="1:8" x14ac:dyDescent="0.25">
      <c r="A166" s="3"/>
      <c r="C166" s="5"/>
      <c r="D166" s="5"/>
      <c r="E166" s="5"/>
      <c r="F166" s="5"/>
      <c r="G166" s="5"/>
      <c r="H166" s="5"/>
    </row>
    <row r="167" spans="1:8" x14ac:dyDescent="0.25">
      <c r="A167" s="3"/>
      <c r="C167" s="5"/>
      <c r="D167" s="5"/>
      <c r="E167" s="5"/>
      <c r="F167" s="5"/>
      <c r="G167" s="5"/>
      <c r="H167" s="5"/>
    </row>
    <row r="168" spans="1:8" x14ac:dyDescent="0.25">
      <c r="A168" s="3"/>
      <c r="C168" s="5"/>
      <c r="D168" s="5"/>
      <c r="E168" s="5"/>
      <c r="F168" s="5"/>
      <c r="G168" s="5"/>
      <c r="H168" s="5"/>
    </row>
    <row r="169" spans="1:8" x14ac:dyDescent="0.25">
      <c r="A169" s="3"/>
      <c r="C169" s="5"/>
      <c r="D169" s="5"/>
      <c r="E169" s="5"/>
      <c r="F169" s="5"/>
      <c r="G169" s="5"/>
      <c r="H169" s="5"/>
    </row>
    <row r="170" spans="1:8" x14ac:dyDescent="0.25">
      <c r="A170" s="3"/>
      <c r="C170" s="5"/>
      <c r="D170" s="5"/>
      <c r="E170" s="5"/>
      <c r="F170" s="5"/>
      <c r="G170" s="5"/>
      <c r="H170" s="5"/>
    </row>
    <row r="171" spans="1:8" x14ac:dyDescent="0.25">
      <c r="A171" s="3"/>
      <c r="C171" s="5"/>
      <c r="D171" s="5"/>
      <c r="E171" s="5"/>
      <c r="F171" s="5"/>
      <c r="G171" s="5"/>
      <c r="H171" s="5"/>
    </row>
    <row r="172" spans="1:8" x14ac:dyDescent="0.25">
      <c r="A172" s="3"/>
      <c r="C172" s="5"/>
      <c r="D172" s="5"/>
      <c r="E172" s="5"/>
      <c r="F172" s="5"/>
      <c r="G172" s="5"/>
      <c r="H172" s="5"/>
    </row>
    <row r="173" spans="1:8" x14ac:dyDescent="0.25">
      <c r="A173" s="3"/>
      <c r="C173" s="5"/>
      <c r="D173" s="5"/>
      <c r="E173" s="5"/>
      <c r="F173" s="5"/>
      <c r="G173" s="5"/>
      <c r="H173" s="5"/>
    </row>
    <row r="174" spans="1:8" x14ac:dyDescent="0.25">
      <c r="A174" s="3"/>
      <c r="C174" s="5"/>
      <c r="D174" s="5"/>
      <c r="E174" s="5"/>
      <c r="F174" s="5"/>
      <c r="G174" s="5"/>
      <c r="H174" s="5"/>
    </row>
    <row r="175" spans="1:8" x14ac:dyDescent="0.25">
      <c r="A175" s="3"/>
      <c r="C175" s="5"/>
      <c r="D175" s="5"/>
      <c r="E175" s="5"/>
      <c r="F175" s="5"/>
      <c r="G175" s="5"/>
      <c r="H175" s="5"/>
    </row>
    <row r="176" spans="1:8" x14ac:dyDescent="0.25">
      <c r="A176" s="3"/>
      <c r="C176" s="5"/>
      <c r="D176" s="5"/>
      <c r="E176" s="5"/>
      <c r="F176" s="5"/>
      <c r="G176" s="5"/>
      <c r="H176" s="5"/>
    </row>
    <row r="177" spans="1:8" x14ac:dyDescent="0.25">
      <c r="A177" s="3"/>
      <c r="C177" s="5"/>
      <c r="D177" s="5"/>
      <c r="E177" s="5"/>
      <c r="F177" s="5"/>
      <c r="G177" s="5"/>
      <c r="H177" s="5"/>
    </row>
    <row r="178" spans="1:8" x14ac:dyDescent="0.25">
      <c r="C178" s="5"/>
      <c r="D178" s="5"/>
      <c r="E178" s="5"/>
      <c r="F178" s="5"/>
      <c r="G178" s="5"/>
      <c r="H178" s="5"/>
    </row>
    <row r="179" spans="1:8" x14ac:dyDescent="0.25">
      <c r="A179" s="3"/>
      <c r="C179" s="5"/>
      <c r="D179" s="5"/>
      <c r="E179" s="5"/>
      <c r="F179" s="5"/>
      <c r="G179" s="5"/>
      <c r="H179" s="5"/>
    </row>
    <row r="180" spans="1:8" x14ac:dyDescent="0.25">
      <c r="A180" s="3"/>
      <c r="C180" s="5"/>
      <c r="D180" s="5"/>
      <c r="E180" s="5"/>
      <c r="F180" s="5"/>
      <c r="G180" s="5"/>
      <c r="H180" s="5"/>
    </row>
    <row r="181" spans="1:8" x14ac:dyDescent="0.25">
      <c r="A181" s="3"/>
      <c r="C181" s="5"/>
      <c r="D181" s="5"/>
      <c r="E181" s="5"/>
      <c r="F181" s="5"/>
      <c r="G181" s="5"/>
      <c r="H181" s="5"/>
    </row>
    <row r="182" spans="1:8" x14ac:dyDescent="0.25">
      <c r="A182" s="3"/>
      <c r="C182" s="5"/>
      <c r="D182" s="5"/>
      <c r="E182" s="5"/>
      <c r="F182" s="5"/>
      <c r="G182" s="5"/>
      <c r="H182" s="5"/>
    </row>
    <row r="183" spans="1:8" x14ac:dyDescent="0.25">
      <c r="A183" s="3"/>
      <c r="C183" s="5"/>
      <c r="D183" s="5"/>
      <c r="E183" s="5"/>
      <c r="F183" s="5"/>
      <c r="G183" s="5"/>
      <c r="H183" s="5"/>
    </row>
    <row r="184" spans="1:8" x14ac:dyDescent="0.25">
      <c r="A184" s="3"/>
      <c r="C184" s="5"/>
      <c r="D184" s="5"/>
      <c r="E184" s="5"/>
      <c r="F184" s="5"/>
      <c r="G184" s="5"/>
      <c r="H184" s="5"/>
    </row>
    <row r="185" spans="1:8" x14ac:dyDescent="0.25">
      <c r="A185" s="3"/>
      <c r="C185" s="5"/>
      <c r="D185" s="5"/>
      <c r="E185" s="5"/>
      <c r="F185" s="5"/>
      <c r="G185" s="5"/>
      <c r="H185" s="5"/>
    </row>
    <row r="186" spans="1:8" x14ac:dyDescent="0.25">
      <c r="A186" s="3"/>
      <c r="C186" s="5"/>
      <c r="D186" s="5"/>
      <c r="E186" s="5"/>
      <c r="F186" s="5"/>
      <c r="G186" s="5"/>
      <c r="H186" s="5"/>
    </row>
    <row r="187" spans="1:8" x14ac:dyDescent="0.25">
      <c r="A187" s="3"/>
      <c r="C187" s="5"/>
      <c r="D187" s="5"/>
      <c r="E187" s="5"/>
      <c r="F187" s="5"/>
      <c r="G187" s="5"/>
      <c r="H187" s="5"/>
    </row>
    <row r="188" spans="1:8" x14ac:dyDescent="0.25">
      <c r="A188" s="3"/>
      <c r="C188" s="5"/>
      <c r="D188" s="5"/>
      <c r="E188" s="5"/>
      <c r="F188" s="5"/>
      <c r="G188" s="5"/>
      <c r="H188" s="5"/>
    </row>
    <row r="189" spans="1:8" x14ac:dyDescent="0.25">
      <c r="A189" s="3"/>
      <c r="C189" s="5"/>
      <c r="D189" s="5"/>
      <c r="E189" s="5"/>
      <c r="F189" s="5"/>
      <c r="G189" s="5"/>
      <c r="H189" s="5"/>
    </row>
    <row r="190" spans="1:8" x14ac:dyDescent="0.25">
      <c r="A190" s="3"/>
      <c r="C190" s="5"/>
      <c r="D190" s="5"/>
      <c r="E190" s="5"/>
      <c r="F190" s="5"/>
      <c r="G190" s="5"/>
      <c r="H190" s="5"/>
    </row>
    <row r="191" spans="1:8" x14ac:dyDescent="0.25">
      <c r="A191" s="3"/>
      <c r="C191" s="5"/>
      <c r="D191" s="5"/>
      <c r="E191" s="5"/>
      <c r="F191" s="5"/>
      <c r="G191" s="5"/>
      <c r="H191" s="5"/>
    </row>
    <row r="192" spans="1:8" x14ac:dyDescent="0.25">
      <c r="A192" s="3"/>
      <c r="C192" s="5"/>
      <c r="D192" s="5"/>
      <c r="E192" s="5"/>
      <c r="F192" s="5"/>
      <c r="G192" s="5"/>
      <c r="H192" s="5"/>
    </row>
    <row r="193" spans="1:8" x14ac:dyDescent="0.25">
      <c r="A193" s="3"/>
      <c r="C193" s="5"/>
      <c r="D193" s="5"/>
      <c r="E193" s="5"/>
      <c r="F193" s="5"/>
      <c r="G193" s="5"/>
      <c r="H193" s="5"/>
    </row>
    <row r="194" spans="1:8" x14ac:dyDescent="0.25">
      <c r="A194" s="3"/>
      <c r="C194" s="5"/>
      <c r="D194" s="5"/>
      <c r="E194" s="5"/>
      <c r="F194" s="5"/>
      <c r="G194" s="5"/>
      <c r="H194" s="5"/>
    </row>
    <row r="195" spans="1:8" x14ac:dyDescent="0.25">
      <c r="A195" s="3"/>
      <c r="C195" s="5"/>
      <c r="D195" s="5"/>
      <c r="E195" s="5"/>
      <c r="F195" s="5"/>
      <c r="G195" s="5"/>
      <c r="H195" s="5"/>
    </row>
    <row r="196" spans="1:8" x14ac:dyDescent="0.25">
      <c r="A196" s="3"/>
      <c r="C196" s="5"/>
      <c r="D196" s="5"/>
      <c r="E196" s="5"/>
      <c r="F196" s="5"/>
      <c r="G196" s="5"/>
      <c r="H196" s="5"/>
    </row>
    <row r="197" spans="1:8" x14ac:dyDescent="0.25">
      <c r="A197" s="3"/>
      <c r="C197" s="5"/>
      <c r="D197" s="5"/>
      <c r="E197" s="5"/>
      <c r="F197" s="5"/>
      <c r="G197" s="5"/>
      <c r="H197" s="5"/>
    </row>
    <row r="198" spans="1:8" x14ac:dyDescent="0.25">
      <c r="A198" s="3"/>
      <c r="C198" s="5"/>
      <c r="D198" s="5"/>
      <c r="E198" s="5"/>
      <c r="F198" s="5"/>
      <c r="G198" s="5"/>
      <c r="H198" s="5"/>
    </row>
    <row r="199" spans="1:8" x14ac:dyDescent="0.25">
      <c r="A199" s="3"/>
      <c r="C199" s="5"/>
      <c r="D199" s="5"/>
      <c r="E199" s="5"/>
      <c r="F199" s="5"/>
      <c r="G199" s="5"/>
      <c r="H199" s="5"/>
    </row>
    <row r="200" spans="1:8" x14ac:dyDescent="0.25">
      <c r="C200" s="5"/>
      <c r="D200" s="5"/>
      <c r="E200" s="5"/>
      <c r="F200" s="5"/>
      <c r="G200" s="5"/>
      <c r="H200" s="5"/>
    </row>
    <row r="201" spans="1:8" x14ac:dyDescent="0.25">
      <c r="A201" s="3"/>
      <c r="C201" s="5"/>
      <c r="D201" s="5"/>
      <c r="E201" s="5"/>
      <c r="F201" s="5"/>
      <c r="G201" s="5"/>
      <c r="H201" s="5"/>
    </row>
    <row r="202" spans="1:8" x14ac:dyDescent="0.25">
      <c r="A202" s="3"/>
      <c r="C202" s="5"/>
      <c r="D202" s="5"/>
      <c r="E202" s="5"/>
      <c r="F202" s="5"/>
      <c r="G202" s="5"/>
      <c r="H202" s="5"/>
    </row>
    <row r="203" spans="1:8" x14ac:dyDescent="0.25">
      <c r="A203" s="3"/>
      <c r="C203" s="5"/>
      <c r="D203" s="5"/>
      <c r="E203" s="5"/>
      <c r="F203" s="5"/>
      <c r="G203" s="5"/>
      <c r="H203" s="5"/>
    </row>
    <row r="204" spans="1:8" x14ac:dyDescent="0.25">
      <c r="A204" s="3"/>
      <c r="C204" s="5"/>
      <c r="D204" s="5"/>
      <c r="E204" s="5"/>
      <c r="F204" s="5"/>
      <c r="G204" s="5"/>
      <c r="H204" s="5"/>
    </row>
    <row r="205" spans="1:8" x14ac:dyDescent="0.25">
      <c r="A205" s="3"/>
      <c r="C205" s="5"/>
      <c r="D205" s="5"/>
      <c r="E205" s="5"/>
      <c r="F205" s="5"/>
      <c r="G205" s="5"/>
      <c r="H205" s="5"/>
    </row>
    <row r="206" spans="1:8" x14ac:dyDescent="0.25">
      <c r="A206" s="3"/>
      <c r="C206" s="5"/>
      <c r="D206" s="5"/>
      <c r="E206" s="5"/>
      <c r="F206" s="5"/>
      <c r="G206" s="5"/>
      <c r="H206" s="5"/>
    </row>
    <row r="207" spans="1:8" x14ac:dyDescent="0.25">
      <c r="A207" s="3"/>
      <c r="C207" s="5"/>
      <c r="D207" s="5"/>
      <c r="E207" s="5"/>
      <c r="F207" s="5"/>
      <c r="G207" s="5"/>
      <c r="H207" s="5"/>
    </row>
    <row r="208" spans="1:8" x14ac:dyDescent="0.25">
      <c r="A208" s="3"/>
      <c r="C208" s="5"/>
      <c r="D208" s="5"/>
      <c r="E208" s="5"/>
      <c r="F208" s="5"/>
      <c r="G208" s="5"/>
      <c r="H208" s="5"/>
    </row>
    <row r="209" spans="1:8" x14ac:dyDescent="0.25">
      <c r="A209" s="3"/>
      <c r="C209" s="5"/>
      <c r="D209" s="5"/>
      <c r="E209" s="5"/>
      <c r="F209" s="5"/>
      <c r="G209" s="5"/>
      <c r="H209" s="5"/>
    </row>
    <row r="210" spans="1:8" x14ac:dyDescent="0.25">
      <c r="A210" s="3"/>
      <c r="C210" s="5"/>
      <c r="D210" s="5"/>
      <c r="E210" s="5"/>
      <c r="F210" s="5"/>
      <c r="G210" s="5"/>
      <c r="H210" s="5"/>
    </row>
    <row r="211" spans="1:8" x14ac:dyDescent="0.25">
      <c r="A211" s="3"/>
      <c r="C211" s="5"/>
      <c r="D211" s="5"/>
      <c r="E211" s="5"/>
      <c r="F211" s="5"/>
      <c r="G211" s="5"/>
      <c r="H211" s="5"/>
    </row>
    <row r="212" spans="1:8" x14ac:dyDescent="0.25">
      <c r="A212" s="3"/>
      <c r="C212" s="5"/>
      <c r="D212" s="5"/>
      <c r="E212" s="5"/>
      <c r="F212" s="5"/>
      <c r="G212" s="5"/>
      <c r="H212" s="5"/>
    </row>
    <row r="213" spans="1:8" x14ac:dyDescent="0.25">
      <c r="A213" s="3"/>
      <c r="C213" s="5"/>
      <c r="D213" s="5"/>
      <c r="E213" s="5"/>
      <c r="F213" s="5"/>
      <c r="G213" s="5"/>
      <c r="H213" s="5"/>
    </row>
    <row r="214" spans="1:8" x14ac:dyDescent="0.25">
      <c r="A214" s="3"/>
      <c r="C214" s="5"/>
      <c r="D214" s="5"/>
      <c r="E214" s="5"/>
      <c r="F214" s="5"/>
      <c r="G214" s="5"/>
      <c r="H214" s="5"/>
    </row>
    <row r="215" spans="1:8" x14ac:dyDescent="0.25">
      <c r="A215" s="3"/>
      <c r="C215" s="5"/>
      <c r="D215" s="5"/>
      <c r="E215" s="5"/>
      <c r="F215" s="5"/>
      <c r="G215" s="5"/>
      <c r="H215" s="5"/>
    </row>
    <row r="216" spans="1:8" x14ac:dyDescent="0.25">
      <c r="A216" s="3"/>
      <c r="C216" s="5"/>
      <c r="D216" s="5"/>
      <c r="E216" s="5"/>
      <c r="F216" s="5"/>
      <c r="G216" s="5"/>
      <c r="H216" s="5"/>
    </row>
    <row r="217" spans="1:8" x14ac:dyDescent="0.25">
      <c r="A217" s="3"/>
      <c r="C217" s="5"/>
      <c r="D217" s="5"/>
      <c r="E217" s="5"/>
      <c r="F217" s="5"/>
      <c r="G217" s="5"/>
      <c r="H217" s="5"/>
    </row>
    <row r="218" spans="1:8" x14ac:dyDescent="0.25">
      <c r="A218" s="3"/>
      <c r="C218" s="5"/>
      <c r="D218" s="5"/>
      <c r="E218" s="5"/>
      <c r="F218" s="5"/>
      <c r="G218" s="5"/>
      <c r="H218" s="5"/>
    </row>
    <row r="219" spans="1:8" x14ac:dyDescent="0.25">
      <c r="A219" s="3"/>
      <c r="C219" s="5"/>
      <c r="D219" s="5"/>
      <c r="E219" s="5"/>
      <c r="F219" s="5"/>
      <c r="G219" s="5"/>
      <c r="H219" s="5"/>
    </row>
    <row r="220" spans="1:8" x14ac:dyDescent="0.25">
      <c r="A220" s="3"/>
      <c r="C220" s="5"/>
      <c r="D220" s="5"/>
      <c r="E220" s="5"/>
      <c r="F220" s="5"/>
      <c r="G220" s="5"/>
      <c r="H220" s="5"/>
    </row>
    <row r="221" spans="1:8" x14ac:dyDescent="0.25">
      <c r="A221" s="3"/>
    </row>
    <row r="222" spans="1:8" x14ac:dyDescent="0.25">
      <c r="A222" s="105"/>
      <c r="B222" s="105"/>
      <c r="C222" s="105"/>
      <c r="D222" s="105"/>
      <c r="E222" s="105"/>
      <c r="F222" s="105"/>
      <c r="G222" s="105"/>
      <c r="H222" s="105"/>
    </row>
    <row r="223" spans="1:8" x14ac:dyDescent="0.25">
      <c r="A223" s="105"/>
      <c r="B223" s="105"/>
      <c r="C223" s="105"/>
      <c r="D223" s="105"/>
      <c r="E223" s="105"/>
      <c r="F223" s="105"/>
      <c r="G223" s="105"/>
      <c r="H223" s="105"/>
    </row>
    <row r="224" spans="1:8" x14ac:dyDescent="0.25">
      <c r="A224" s="106"/>
      <c r="B224" s="106"/>
      <c r="C224" s="106"/>
      <c r="D224" s="106"/>
      <c r="E224" s="106"/>
      <c r="F224" s="106"/>
      <c r="G224" s="106"/>
      <c r="H224" s="106"/>
    </row>
    <row r="225" spans="1:8" x14ac:dyDescent="0.25">
      <c r="A225" s="106"/>
      <c r="B225" s="106"/>
      <c r="C225" s="106"/>
      <c r="D225" s="106"/>
      <c r="E225" s="106"/>
      <c r="F225" s="106"/>
      <c r="G225" s="106"/>
      <c r="H225" s="106"/>
    </row>
    <row r="226" spans="1:8" x14ac:dyDescent="0.25">
      <c r="A226" s="106"/>
      <c r="B226" s="106"/>
      <c r="C226" s="106"/>
      <c r="D226" s="106"/>
      <c r="E226" s="106"/>
      <c r="F226" s="106"/>
      <c r="G226" s="106"/>
      <c r="H226" s="106"/>
    </row>
    <row r="227" spans="1:8" x14ac:dyDescent="0.25">
      <c r="A227" s="106"/>
      <c r="B227" s="106"/>
      <c r="C227" s="106"/>
      <c r="D227" s="106"/>
      <c r="E227" s="106"/>
      <c r="F227" s="106"/>
      <c r="G227" s="106"/>
      <c r="H227" s="106"/>
    </row>
    <row r="228" spans="1:8" x14ac:dyDescent="0.25">
      <c r="A228" s="106"/>
      <c r="B228" s="106"/>
      <c r="C228" s="106"/>
      <c r="D228" s="106"/>
      <c r="E228" s="106"/>
      <c r="F228" s="106"/>
      <c r="G228" s="106"/>
      <c r="H228" s="106"/>
    </row>
    <row r="229" spans="1:8" x14ac:dyDescent="0.25">
      <c r="A229" s="106"/>
      <c r="B229" s="106"/>
      <c r="C229" s="106"/>
      <c r="D229" s="106"/>
      <c r="E229" s="106"/>
      <c r="F229" s="106"/>
      <c r="G229" s="106"/>
      <c r="H229" s="106"/>
    </row>
    <row r="230" spans="1:8" x14ac:dyDescent="0.25">
      <c r="A230" s="106"/>
      <c r="B230" s="106"/>
      <c r="C230" s="106"/>
      <c r="D230" s="106"/>
      <c r="E230" s="106"/>
      <c r="F230" s="106"/>
      <c r="G230" s="106"/>
      <c r="H230" s="106"/>
    </row>
    <row r="231" spans="1:8" x14ac:dyDescent="0.25">
      <c r="A231" s="106"/>
      <c r="B231" s="106"/>
      <c r="C231" s="106"/>
      <c r="D231" s="106"/>
      <c r="E231" s="106"/>
      <c r="F231" s="106"/>
      <c r="G231" s="106"/>
      <c r="H231" s="106"/>
    </row>
    <row r="232" spans="1:8" x14ac:dyDescent="0.25">
      <c r="A232" s="106"/>
      <c r="B232" s="106"/>
      <c r="C232" s="106"/>
      <c r="D232" s="106"/>
      <c r="E232" s="106"/>
      <c r="F232" s="106"/>
      <c r="G232" s="106"/>
      <c r="H232" s="106"/>
    </row>
    <row r="233" spans="1:8" x14ac:dyDescent="0.25">
      <c r="A233" s="106"/>
      <c r="B233" s="106"/>
      <c r="C233" s="106"/>
      <c r="D233" s="106"/>
      <c r="E233" s="106"/>
      <c r="F233" s="106"/>
      <c r="G233" s="106"/>
      <c r="H233" s="106"/>
    </row>
  </sheetData>
  <mergeCells count="2">
    <mergeCell ref="A222:H223"/>
    <mergeCell ref="A224:H23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9"/>
  <sheetViews>
    <sheetView workbookViewId="0">
      <selection activeCell="A23" sqref="A23"/>
    </sheetView>
  </sheetViews>
  <sheetFormatPr defaultColWidth="9.140625" defaultRowHeight="15" x14ac:dyDescent="0.25"/>
  <cols>
    <col min="1" max="1" width="14.5703125" style="10" customWidth="1"/>
    <col min="2" max="2" width="11.28515625" style="4" customWidth="1"/>
    <col min="3" max="4" width="17.42578125" style="4" customWidth="1"/>
    <col min="5" max="5" width="16.7109375" style="4" customWidth="1"/>
    <col min="6" max="7" width="17.42578125" style="4" customWidth="1"/>
    <col min="8" max="8" width="20.28515625" style="4" customWidth="1"/>
    <col min="9" max="9" width="13.140625" style="4" customWidth="1"/>
    <col min="10" max="10" width="13.5703125" style="4" customWidth="1"/>
    <col min="11" max="11" width="16.140625" style="4" customWidth="1"/>
    <col min="12" max="16384" width="9.140625" style="4"/>
  </cols>
  <sheetData>
    <row r="1" spans="1:11" ht="14.45" x14ac:dyDescent="0.3">
      <c r="A1" s="6" t="s">
        <v>188</v>
      </c>
    </row>
    <row r="2" spans="1:11" ht="14.45" x14ac:dyDescent="0.3">
      <c r="A2" s="7"/>
      <c r="B2" s="3"/>
      <c r="C2" s="3"/>
      <c r="D2" s="3"/>
      <c r="E2" s="3"/>
      <c r="F2" s="3"/>
      <c r="G2" s="3"/>
      <c r="H2" s="3"/>
    </row>
    <row r="3" spans="1:11" ht="14.45" x14ac:dyDescent="0.3">
      <c r="A3" s="77"/>
      <c r="B3" s="77"/>
      <c r="C3" s="77"/>
      <c r="D3" s="77" t="s">
        <v>189</v>
      </c>
      <c r="E3" s="77"/>
      <c r="F3" s="77"/>
      <c r="G3" s="77"/>
      <c r="H3" s="77"/>
      <c r="I3" s="77"/>
      <c r="J3" s="77"/>
      <c r="K3" s="77"/>
    </row>
    <row r="4" spans="1:11" ht="14.45" x14ac:dyDescent="0.3">
      <c r="A4" s="77"/>
      <c r="B4" s="77"/>
      <c r="C4" s="77"/>
      <c r="D4" s="77"/>
      <c r="E4" s="79" t="s">
        <v>190</v>
      </c>
      <c r="F4" s="79" t="s">
        <v>191</v>
      </c>
      <c r="G4" s="79" t="s">
        <v>192</v>
      </c>
      <c r="H4" s="98" t="s">
        <v>193</v>
      </c>
      <c r="I4" s="79" t="s">
        <v>194</v>
      </c>
      <c r="J4" s="79" t="s">
        <v>195</v>
      </c>
      <c r="K4" s="85"/>
    </row>
    <row r="5" spans="1:11" ht="14.45" x14ac:dyDescent="0.3">
      <c r="A5" s="77"/>
      <c r="B5" s="77"/>
      <c r="C5" s="78"/>
      <c r="D5" s="79">
        <v>2012</v>
      </c>
      <c r="E5" s="80">
        <v>1.9351313124819185E-2</v>
      </c>
      <c r="F5" s="80">
        <v>0.12690861165579093</v>
      </c>
      <c r="G5" s="80">
        <v>0.26307499437461829</v>
      </c>
      <c r="H5" s="80">
        <v>0.20275482979202161</v>
      </c>
      <c r="I5" s="80">
        <v>0.23486772316692919</v>
      </c>
      <c r="J5" s="80">
        <v>0.15304252788582082</v>
      </c>
      <c r="K5" s="77"/>
    </row>
    <row r="6" spans="1:11" ht="14.45" x14ac:dyDescent="0.3">
      <c r="A6" s="77"/>
      <c r="B6" s="77"/>
      <c r="C6" s="78"/>
      <c r="D6" s="79">
        <v>2014</v>
      </c>
      <c r="E6" s="80">
        <v>2.2920551184683252E-2</v>
      </c>
      <c r="F6" s="80">
        <v>0.13588612488062213</v>
      </c>
      <c r="G6" s="80">
        <v>0.26243424742674365</v>
      </c>
      <c r="H6" s="80">
        <v>0.19823548137705216</v>
      </c>
      <c r="I6" s="80">
        <v>0.22903876180514499</v>
      </c>
      <c r="J6" s="80">
        <v>0.1514848333257538</v>
      </c>
      <c r="K6" s="77"/>
    </row>
    <row r="7" spans="1:11" ht="14.45" x14ac:dyDescent="0.3">
      <c r="A7" s="77"/>
      <c r="B7" s="77"/>
      <c r="C7" s="78"/>
      <c r="D7" s="79">
        <v>2016</v>
      </c>
      <c r="E7" s="80">
        <v>1.9639125093728563E-2</v>
      </c>
      <c r="F7" s="80">
        <v>0.12756656722132703</v>
      </c>
      <c r="G7" s="80">
        <v>0.28528581228761507</v>
      </c>
      <c r="H7" s="80">
        <v>0.21550390070356248</v>
      </c>
      <c r="I7" s="80">
        <v>0.2160782374244189</v>
      </c>
      <c r="J7" s="80">
        <v>0.13592635726934796</v>
      </c>
      <c r="K7" s="77"/>
    </row>
    <row r="8" spans="1:11" ht="14.45" x14ac:dyDescent="0.3">
      <c r="A8" s="77"/>
      <c r="B8" s="77"/>
      <c r="C8" s="78"/>
      <c r="D8" s="79"/>
      <c r="E8" s="80"/>
      <c r="F8" s="80"/>
      <c r="G8" s="80"/>
      <c r="H8" s="80"/>
      <c r="I8" s="80"/>
      <c r="J8" s="80"/>
      <c r="K8" s="77"/>
    </row>
    <row r="9" spans="1:11" ht="14.45" x14ac:dyDescent="0.3">
      <c r="A9" s="77"/>
      <c r="B9" s="77"/>
      <c r="C9" s="78"/>
      <c r="D9" s="79"/>
      <c r="E9" s="80"/>
      <c r="F9" s="80"/>
      <c r="G9" s="80"/>
      <c r="H9" s="80"/>
      <c r="I9" s="80"/>
      <c r="J9" s="80"/>
      <c r="K9" s="77"/>
    </row>
    <row r="10" spans="1:11" ht="14.45" x14ac:dyDescent="0.3">
      <c r="A10" s="1" t="s">
        <v>196</v>
      </c>
      <c r="B10" s="77"/>
      <c r="C10" s="78"/>
      <c r="D10" s="79"/>
      <c r="E10" s="80"/>
      <c r="F10" s="80"/>
      <c r="G10" s="80"/>
      <c r="H10" s="80"/>
      <c r="I10" s="80"/>
      <c r="J10" s="80"/>
      <c r="K10" s="77"/>
    </row>
    <row r="11" spans="1:11" ht="14.45" x14ac:dyDescent="0.3">
      <c r="A11" s="77"/>
      <c r="B11" s="77"/>
      <c r="C11" s="78"/>
      <c r="D11" s="81"/>
      <c r="E11" s="82"/>
      <c r="F11" s="82"/>
      <c r="G11" s="82"/>
      <c r="H11" s="82"/>
      <c r="I11" s="82"/>
      <c r="J11" s="82"/>
      <c r="K11" s="77"/>
    </row>
    <row r="12" spans="1:11" ht="14.45" x14ac:dyDescent="0.3">
      <c r="A12" s="77"/>
      <c r="B12" s="77"/>
      <c r="C12" s="83"/>
      <c r="D12" s="24">
        <v>2012</v>
      </c>
      <c r="E12" s="73">
        <v>7.4840584389377671E-2</v>
      </c>
      <c r="F12" s="73">
        <v>0.2032771006538058</v>
      </c>
      <c r="G12" s="73">
        <v>0.28273468399386553</v>
      </c>
      <c r="H12" s="73">
        <v>0.20986358866736621</v>
      </c>
      <c r="I12" s="73">
        <v>0.15245782549035436</v>
      </c>
      <c r="J12" s="73">
        <v>7.6826216805230441E-2</v>
      </c>
      <c r="K12" s="77"/>
    </row>
    <row r="13" spans="1:11" ht="14.45" x14ac:dyDescent="0.3">
      <c r="A13" s="77"/>
      <c r="B13" s="77"/>
      <c r="C13" s="83"/>
      <c r="D13" s="24">
        <v>2014</v>
      </c>
      <c r="E13" s="73">
        <v>8.050356642077669E-2</v>
      </c>
      <c r="F13" s="73">
        <v>0.20375845881850882</v>
      </c>
      <c r="G13" s="73">
        <v>0.27757117600438946</v>
      </c>
      <c r="H13" s="73">
        <v>0.20599890263976101</v>
      </c>
      <c r="I13" s="73">
        <v>0.15094799731756386</v>
      </c>
      <c r="J13" s="73">
        <v>8.1219898799000184E-2</v>
      </c>
      <c r="K13" s="84"/>
    </row>
    <row r="14" spans="1:11" ht="14.45" x14ac:dyDescent="0.3">
      <c r="A14" s="77"/>
      <c r="B14" s="77"/>
      <c r="C14" s="83"/>
      <c r="D14" s="24">
        <v>2016</v>
      </c>
      <c r="E14" s="73">
        <v>7.6272808472629836E-2</v>
      </c>
      <c r="F14" s="73">
        <v>0.22408128110246267</v>
      </c>
      <c r="G14" s="73">
        <v>0.31815426821487813</v>
      </c>
      <c r="H14" s="73">
        <v>0.19734911318106418</v>
      </c>
      <c r="I14" s="73">
        <v>0.12369210156947812</v>
      </c>
      <c r="J14" s="73">
        <v>6.0450427459487047E-2</v>
      </c>
      <c r="K14" s="84"/>
    </row>
    <row r="15" spans="1:11" ht="14.45" x14ac:dyDescent="0.3">
      <c r="A15" s="77"/>
      <c r="B15" s="77"/>
      <c r="C15" s="77"/>
      <c r="D15" s="85"/>
      <c r="E15" s="82"/>
      <c r="F15" s="82"/>
      <c r="G15" s="82"/>
      <c r="H15" s="82"/>
      <c r="I15" s="82"/>
      <c r="J15" s="82"/>
      <c r="K15" s="84"/>
    </row>
    <row r="16" spans="1:11" ht="14.45" x14ac:dyDescent="0.3">
      <c r="A16" s="77"/>
      <c r="B16" s="77"/>
      <c r="C16" s="77"/>
      <c r="D16" s="85"/>
      <c r="E16" s="82"/>
      <c r="F16" s="82"/>
      <c r="G16" s="82"/>
      <c r="H16" s="82"/>
      <c r="I16" s="82"/>
      <c r="J16" s="82"/>
      <c r="K16" s="84"/>
    </row>
    <row r="17" spans="1:11" ht="14.45" x14ac:dyDescent="0.3">
      <c r="A17" s="1" t="s">
        <v>197</v>
      </c>
      <c r="B17" s="77"/>
      <c r="C17" s="77"/>
      <c r="D17" s="85"/>
      <c r="E17" s="82"/>
      <c r="F17" s="82"/>
      <c r="G17" s="82"/>
      <c r="H17" s="82"/>
      <c r="I17" s="82"/>
      <c r="J17" s="82"/>
      <c r="K17" s="84"/>
    </row>
    <row r="18" spans="1:11" ht="14.45" x14ac:dyDescent="0.3">
      <c r="A18" s="77"/>
      <c r="B18" s="77"/>
      <c r="C18" s="77"/>
      <c r="D18" s="85"/>
      <c r="E18" s="97" t="s">
        <v>190</v>
      </c>
      <c r="F18" s="97" t="s">
        <v>198</v>
      </c>
      <c r="G18" s="97" t="s">
        <v>199</v>
      </c>
      <c r="H18" s="97" t="s">
        <v>200</v>
      </c>
      <c r="I18" s="82"/>
      <c r="J18" s="82"/>
      <c r="K18" s="84"/>
    </row>
    <row r="19" spans="1:11" ht="14.45" x14ac:dyDescent="0.3">
      <c r="A19" s="77"/>
      <c r="B19" s="77"/>
      <c r="C19" s="77"/>
      <c r="D19" s="85">
        <v>2016</v>
      </c>
      <c r="E19" s="73">
        <v>0.59289999999999998</v>
      </c>
      <c r="F19" s="73">
        <v>0.19639999999999999</v>
      </c>
      <c r="G19" s="73">
        <v>9.6000000000000002E-2</v>
      </c>
      <c r="H19" s="73">
        <v>0.1147</v>
      </c>
      <c r="I19" s="73"/>
      <c r="J19" s="73"/>
      <c r="K19" s="84"/>
    </row>
    <row r="20" spans="1:11" ht="14.45" x14ac:dyDescent="0.3">
      <c r="A20" s="7"/>
      <c r="C20" s="5"/>
      <c r="D20" s="5"/>
      <c r="E20" s="5"/>
      <c r="F20" s="5"/>
      <c r="G20" s="5"/>
      <c r="H20" s="5"/>
    </row>
    <row r="21" spans="1:11" ht="14.45" x14ac:dyDescent="0.3">
      <c r="A21" s="7" t="s">
        <v>201</v>
      </c>
      <c r="C21" s="5"/>
      <c r="D21" s="5"/>
      <c r="E21" s="5"/>
      <c r="F21" s="5"/>
      <c r="G21" s="5"/>
      <c r="H21" s="5"/>
    </row>
    <row r="22" spans="1:11" ht="14.45" x14ac:dyDescent="0.3">
      <c r="A22" s="7"/>
      <c r="C22" s="5"/>
      <c r="D22" s="5"/>
      <c r="E22" s="5"/>
      <c r="F22" s="5"/>
      <c r="G22" s="5"/>
      <c r="H22" s="5"/>
    </row>
    <row r="23" spans="1:11" ht="14.45" x14ac:dyDescent="0.3">
      <c r="A23" s="7"/>
      <c r="C23" s="5"/>
      <c r="D23" s="5"/>
      <c r="E23" s="5"/>
      <c r="F23" s="5"/>
      <c r="G23" s="5"/>
      <c r="H23" s="5"/>
    </row>
    <row r="24" spans="1:11" ht="14.45" x14ac:dyDescent="0.3">
      <c r="A24" s="7"/>
      <c r="C24" s="5"/>
      <c r="D24" s="5"/>
      <c r="E24" s="5"/>
      <c r="F24" s="5"/>
      <c r="G24" s="5"/>
      <c r="H24" s="5"/>
    </row>
    <row r="25" spans="1:11" ht="14.45" x14ac:dyDescent="0.3">
      <c r="A25" s="7"/>
      <c r="C25" s="5"/>
      <c r="D25" s="5"/>
      <c r="E25" s="5"/>
      <c r="F25" s="5"/>
      <c r="G25" s="5"/>
      <c r="H25" s="5"/>
    </row>
    <row r="26" spans="1:11" ht="14.45" x14ac:dyDescent="0.3">
      <c r="A26" s="7"/>
      <c r="C26" s="5"/>
      <c r="D26" s="5"/>
      <c r="E26" s="5"/>
      <c r="F26" s="5"/>
      <c r="G26" s="5"/>
      <c r="H26" s="5"/>
    </row>
    <row r="27" spans="1:11" ht="14.45" x14ac:dyDescent="0.3">
      <c r="A27" s="7"/>
      <c r="C27" s="5"/>
      <c r="D27" s="5"/>
      <c r="E27" s="5"/>
      <c r="F27" s="5"/>
      <c r="G27" s="5"/>
      <c r="H27" s="5"/>
    </row>
    <row r="28" spans="1:11" ht="14.45" x14ac:dyDescent="0.3">
      <c r="A28" s="7"/>
      <c r="C28" s="5"/>
      <c r="D28" s="5"/>
      <c r="E28" s="5"/>
      <c r="F28" s="5"/>
      <c r="G28" s="5"/>
      <c r="H28" s="5"/>
    </row>
    <row r="29" spans="1:11" x14ac:dyDescent="0.25">
      <c r="A29" s="7"/>
      <c r="C29" s="5"/>
      <c r="D29" s="5"/>
      <c r="E29" s="5"/>
      <c r="F29" s="5"/>
      <c r="G29" s="5"/>
      <c r="H29" s="5"/>
    </row>
    <row r="30" spans="1:11" x14ac:dyDescent="0.25">
      <c r="A30" s="7"/>
      <c r="C30" s="5"/>
      <c r="D30" s="5"/>
      <c r="E30" s="5"/>
      <c r="F30" s="5"/>
      <c r="G30" s="5"/>
      <c r="H30" s="5"/>
    </row>
    <row r="31" spans="1:11" x14ac:dyDescent="0.25">
      <c r="A31" s="7"/>
      <c r="C31" s="5"/>
      <c r="D31" s="5"/>
      <c r="E31" s="5"/>
      <c r="F31" s="5"/>
      <c r="G31" s="5"/>
      <c r="H31" s="5"/>
    </row>
    <row r="32" spans="1:11" x14ac:dyDescent="0.25">
      <c r="A32" s="7"/>
      <c r="C32" s="5"/>
      <c r="D32" s="5"/>
      <c r="E32" s="5"/>
      <c r="F32" s="5"/>
      <c r="G32" s="5"/>
      <c r="H32" s="5"/>
    </row>
    <row r="33" spans="1:8" x14ac:dyDescent="0.25">
      <c r="A33" s="7"/>
      <c r="C33" s="5"/>
      <c r="D33" s="5"/>
      <c r="E33" s="5"/>
      <c r="F33" s="5"/>
      <c r="G33" s="5"/>
      <c r="H33" s="5"/>
    </row>
    <row r="34" spans="1:8" x14ac:dyDescent="0.25">
      <c r="C34" s="5"/>
      <c r="D34" s="5"/>
      <c r="E34" s="5"/>
      <c r="F34" s="5"/>
      <c r="G34" s="5"/>
      <c r="H34" s="5"/>
    </row>
    <row r="35" spans="1:8" x14ac:dyDescent="0.25">
      <c r="A35" s="7"/>
      <c r="C35" s="5"/>
      <c r="D35" s="5"/>
      <c r="E35" s="5"/>
      <c r="F35" s="5"/>
      <c r="G35" s="5"/>
      <c r="H35" s="5"/>
    </row>
    <row r="36" spans="1:8" x14ac:dyDescent="0.25">
      <c r="A36" s="7"/>
      <c r="C36" s="5"/>
      <c r="D36" s="5"/>
      <c r="E36" s="5"/>
      <c r="F36" s="5"/>
      <c r="G36" s="5"/>
      <c r="H36" s="5"/>
    </row>
    <row r="37" spans="1:8" x14ac:dyDescent="0.25">
      <c r="A37" s="7"/>
      <c r="C37" s="5"/>
      <c r="D37" s="5"/>
      <c r="E37" s="5"/>
      <c r="F37" s="5"/>
      <c r="G37" s="5"/>
      <c r="H37" s="5"/>
    </row>
    <row r="38" spans="1:8" x14ac:dyDescent="0.25">
      <c r="A38" s="7"/>
      <c r="C38" s="5"/>
      <c r="D38" s="5"/>
      <c r="E38" s="5"/>
      <c r="F38" s="5"/>
      <c r="G38" s="5"/>
      <c r="H38" s="5"/>
    </row>
    <row r="39" spans="1:8" x14ac:dyDescent="0.25">
      <c r="A39" s="7"/>
      <c r="C39" s="5"/>
      <c r="D39" s="5"/>
      <c r="E39" s="5"/>
      <c r="F39" s="5"/>
      <c r="G39" s="5"/>
      <c r="H39" s="5"/>
    </row>
    <row r="40" spans="1:8" x14ac:dyDescent="0.25">
      <c r="A40" s="7"/>
      <c r="C40" s="5"/>
      <c r="D40" s="5"/>
      <c r="E40" s="5"/>
      <c r="F40" s="5"/>
      <c r="G40" s="5"/>
      <c r="H40" s="5"/>
    </row>
    <row r="41" spans="1:8" x14ac:dyDescent="0.25">
      <c r="A41" s="7"/>
      <c r="C41" s="5"/>
      <c r="D41" s="5"/>
      <c r="E41" s="5"/>
      <c r="F41" s="5"/>
      <c r="G41" s="5"/>
      <c r="H41" s="5"/>
    </row>
    <row r="42" spans="1:8" x14ac:dyDescent="0.25">
      <c r="A42" s="7"/>
      <c r="C42" s="5"/>
      <c r="D42" s="5"/>
      <c r="E42" s="5"/>
      <c r="F42" s="5"/>
      <c r="G42" s="5"/>
      <c r="H42" s="5"/>
    </row>
    <row r="43" spans="1:8" x14ac:dyDescent="0.25">
      <c r="A43" s="7"/>
      <c r="C43" s="5"/>
      <c r="D43" s="5"/>
      <c r="E43" s="5"/>
      <c r="F43" s="5"/>
      <c r="G43" s="5"/>
      <c r="H43" s="5"/>
    </row>
    <row r="44" spans="1:8" x14ac:dyDescent="0.25">
      <c r="A44" s="7"/>
      <c r="C44" s="5"/>
      <c r="D44" s="5"/>
      <c r="E44" s="5"/>
      <c r="F44" s="5"/>
      <c r="G44" s="5"/>
      <c r="H44" s="5"/>
    </row>
    <row r="45" spans="1:8" x14ac:dyDescent="0.25">
      <c r="A45" s="7"/>
      <c r="C45" s="5"/>
      <c r="D45" s="5"/>
      <c r="E45" s="5"/>
      <c r="F45" s="5"/>
      <c r="G45" s="5"/>
      <c r="H45" s="5"/>
    </row>
    <row r="46" spans="1:8" x14ac:dyDescent="0.25">
      <c r="A46" s="7"/>
      <c r="C46" s="5"/>
      <c r="D46" s="5"/>
      <c r="E46" s="5"/>
      <c r="F46" s="5"/>
      <c r="G46" s="5"/>
      <c r="H46" s="5"/>
    </row>
    <row r="47" spans="1:8" x14ac:dyDescent="0.25">
      <c r="A47" s="7"/>
      <c r="C47" s="5"/>
      <c r="D47" s="5"/>
      <c r="E47" s="5"/>
      <c r="F47" s="5"/>
      <c r="G47" s="5"/>
      <c r="H47" s="5"/>
    </row>
    <row r="48" spans="1:8" x14ac:dyDescent="0.25">
      <c r="A48" s="7"/>
      <c r="C48" s="5"/>
      <c r="D48" s="5"/>
      <c r="E48" s="5"/>
      <c r="F48" s="5"/>
      <c r="G48" s="5"/>
      <c r="H48" s="5"/>
    </row>
    <row r="49" spans="1:8" x14ac:dyDescent="0.25">
      <c r="A49" s="7"/>
      <c r="C49" s="5"/>
      <c r="D49" s="5"/>
      <c r="E49" s="5"/>
      <c r="F49" s="5"/>
      <c r="G49" s="5"/>
      <c r="H49" s="5"/>
    </row>
    <row r="50" spans="1:8" x14ac:dyDescent="0.25">
      <c r="A50" s="7"/>
      <c r="C50" s="5"/>
      <c r="D50" s="5"/>
      <c r="E50" s="5"/>
      <c r="F50" s="5"/>
      <c r="G50" s="5"/>
      <c r="H50" s="5"/>
    </row>
    <row r="51" spans="1:8" x14ac:dyDescent="0.25">
      <c r="A51" s="7"/>
      <c r="C51" s="5"/>
      <c r="D51" s="5"/>
      <c r="E51" s="5"/>
      <c r="F51" s="5"/>
      <c r="G51" s="5"/>
      <c r="H51" s="5"/>
    </row>
    <row r="52" spans="1:8" x14ac:dyDescent="0.25">
      <c r="A52" s="7"/>
      <c r="C52" s="5"/>
      <c r="D52" s="5"/>
      <c r="E52" s="5"/>
      <c r="F52" s="5"/>
      <c r="G52" s="5"/>
      <c r="H52" s="5"/>
    </row>
    <row r="53" spans="1:8" x14ac:dyDescent="0.25">
      <c r="A53" s="7"/>
      <c r="C53" s="5"/>
      <c r="D53" s="5"/>
      <c r="E53" s="5"/>
      <c r="F53" s="5"/>
      <c r="G53" s="5"/>
      <c r="H53" s="5"/>
    </row>
    <row r="54" spans="1:8" x14ac:dyDescent="0.25">
      <c r="A54" s="7"/>
      <c r="C54" s="5"/>
      <c r="D54" s="5"/>
      <c r="E54" s="5"/>
      <c r="F54" s="5"/>
      <c r="G54" s="5"/>
      <c r="H54" s="5"/>
    </row>
    <row r="55" spans="1:8" x14ac:dyDescent="0.25">
      <c r="A55" s="7"/>
      <c r="C55" s="5"/>
      <c r="D55" s="5"/>
      <c r="E55" s="5"/>
      <c r="F55" s="5"/>
      <c r="G55" s="5"/>
      <c r="H55" s="5"/>
    </row>
    <row r="56" spans="1:8" x14ac:dyDescent="0.25">
      <c r="C56" s="5"/>
      <c r="D56" s="5"/>
      <c r="E56" s="5"/>
      <c r="F56" s="5"/>
      <c r="G56" s="5"/>
      <c r="H56" s="5"/>
    </row>
    <row r="57" spans="1:8" x14ac:dyDescent="0.25">
      <c r="A57" s="7"/>
      <c r="C57" s="5"/>
      <c r="D57" s="5"/>
      <c r="E57" s="5"/>
      <c r="F57" s="5"/>
      <c r="G57" s="5"/>
      <c r="H57" s="5"/>
    </row>
    <row r="58" spans="1:8" x14ac:dyDescent="0.25">
      <c r="A58" s="7"/>
      <c r="C58" s="5"/>
      <c r="D58" s="5"/>
      <c r="E58" s="5"/>
      <c r="F58" s="5"/>
      <c r="G58" s="5"/>
      <c r="H58" s="5"/>
    </row>
    <row r="59" spans="1:8" x14ac:dyDescent="0.25">
      <c r="A59" s="7"/>
      <c r="C59" s="5"/>
      <c r="D59" s="5"/>
      <c r="E59" s="5"/>
      <c r="F59" s="5"/>
      <c r="G59" s="5"/>
      <c r="H59" s="5"/>
    </row>
    <row r="60" spans="1:8" x14ac:dyDescent="0.25">
      <c r="A60" s="7"/>
      <c r="C60" s="5"/>
      <c r="D60" s="5"/>
      <c r="E60" s="5"/>
      <c r="F60" s="5"/>
      <c r="G60" s="5"/>
      <c r="H60" s="5"/>
    </row>
    <row r="61" spans="1:8" x14ac:dyDescent="0.25">
      <c r="A61" s="7"/>
      <c r="C61" s="5"/>
      <c r="D61" s="5"/>
      <c r="E61" s="5"/>
      <c r="F61" s="5"/>
      <c r="G61" s="5"/>
      <c r="H61" s="5"/>
    </row>
    <row r="62" spans="1:8" x14ac:dyDescent="0.25">
      <c r="A62" s="7"/>
      <c r="C62" s="5"/>
      <c r="D62" s="5"/>
      <c r="E62" s="5"/>
      <c r="F62" s="5"/>
      <c r="G62" s="5"/>
      <c r="H62" s="5"/>
    </row>
    <row r="63" spans="1:8" x14ac:dyDescent="0.25">
      <c r="A63" s="7"/>
      <c r="C63" s="5"/>
      <c r="D63" s="5"/>
      <c r="E63" s="5"/>
      <c r="F63" s="5"/>
      <c r="G63" s="5"/>
      <c r="H63" s="5"/>
    </row>
    <row r="64" spans="1:8" x14ac:dyDescent="0.25">
      <c r="A64" s="7"/>
      <c r="C64" s="5"/>
      <c r="D64" s="5"/>
      <c r="E64" s="5"/>
      <c r="F64" s="5"/>
      <c r="G64" s="5"/>
      <c r="H64" s="5"/>
    </row>
    <row r="65" spans="1:8" x14ac:dyDescent="0.25">
      <c r="A65" s="7"/>
      <c r="C65" s="5"/>
      <c r="D65" s="5"/>
      <c r="E65" s="5"/>
      <c r="F65" s="5"/>
      <c r="G65" s="5"/>
      <c r="H65" s="5"/>
    </row>
    <row r="66" spans="1:8" x14ac:dyDescent="0.25">
      <c r="A66" s="7"/>
      <c r="C66" s="5"/>
      <c r="D66" s="5"/>
      <c r="E66" s="5"/>
      <c r="F66" s="5"/>
      <c r="G66" s="5"/>
      <c r="H66" s="5"/>
    </row>
    <row r="67" spans="1:8" x14ac:dyDescent="0.25">
      <c r="A67" s="7"/>
      <c r="C67" s="5"/>
      <c r="D67" s="5"/>
      <c r="E67" s="5"/>
      <c r="F67" s="5"/>
      <c r="G67" s="5"/>
      <c r="H67" s="5"/>
    </row>
    <row r="68" spans="1:8" x14ac:dyDescent="0.25">
      <c r="A68" s="7"/>
      <c r="C68" s="5"/>
      <c r="D68" s="5"/>
      <c r="E68" s="5"/>
      <c r="F68" s="5"/>
      <c r="G68" s="5"/>
      <c r="H68" s="5"/>
    </row>
    <row r="69" spans="1:8" x14ac:dyDescent="0.25">
      <c r="A69" s="7"/>
      <c r="C69" s="5"/>
      <c r="D69" s="5"/>
      <c r="E69" s="5"/>
      <c r="F69" s="5"/>
      <c r="G69" s="5"/>
      <c r="H69" s="5"/>
    </row>
    <row r="70" spans="1:8" x14ac:dyDescent="0.25">
      <c r="A70" s="7"/>
      <c r="C70" s="5"/>
      <c r="D70" s="5"/>
      <c r="E70" s="5"/>
      <c r="F70" s="5"/>
      <c r="G70" s="5"/>
      <c r="H70" s="5"/>
    </row>
    <row r="71" spans="1:8" x14ac:dyDescent="0.25">
      <c r="A71" s="7"/>
      <c r="C71" s="5"/>
      <c r="D71" s="5"/>
      <c r="E71" s="5"/>
      <c r="F71" s="5"/>
      <c r="G71" s="5"/>
      <c r="H71" s="5"/>
    </row>
    <row r="72" spans="1:8" x14ac:dyDescent="0.25">
      <c r="A72" s="7"/>
      <c r="C72" s="5"/>
      <c r="D72" s="5"/>
      <c r="E72" s="5"/>
      <c r="F72" s="5"/>
      <c r="G72" s="5"/>
      <c r="H72" s="5"/>
    </row>
    <row r="73" spans="1:8" x14ac:dyDescent="0.25">
      <c r="A73" s="7"/>
      <c r="C73" s="5"/>
      <c r="D73" s="5"/>
      <c r="E73" s="5"/>
      <c r="F73" s="5"/>
      <c r="G73" s="5"/>
      <c r="H73" s="5"/>
    </row>
    <row r="74" spans="1:8" x14ac:dyDescent="0.25">
      <c r="A74" s="7"/>
      <c r="C74" s="5"/>
      <c r="D74" s="5"/>
      <c r="E74" s="5"/>
      <c r="F74" s="5"/>
      <c r="G74" s="5"/>
      <c r="H74" s="5"/>
    </row>
    <row r="75" spans="1:8" x14ac:dyDescent="0.25">
      <c r="A75" s="7"/>
      <c r="C75" s="5"/>
      <c r="D75" s="5"/>
      <c r="E75" s="5"/>
      <c r="F75" s="5"/>
      <c r="G75" s="5"/>
      <c r="H75" s="5"/>
    </row>
    <row r="76" spans="1:8" x14ac:dyDescent="0.25">
      <c r="A76" s="7"/>
      <c r="C76" s="5"/>
      <c r="D76" s="5"/>
      <c r="E76" s="5"/>
      <c r="F76" s="5"/>
      <c r="G76" s="5"/>
      <c r="H76" s="5"/>
    </row>
    <row r="77" spans="1:8" x14ac:dyDescent="0.25">
      <c r="A77" s="7"/>
      <c r="C77" s="5"/>
      <c r="D77" s="5"/>
      <c r="E77" s="5"/>
      <c r="F77" s="5"/>
      <c r="G77" s="5"/>
      <c r="H77" s="5"/>
    </row>
    <row r="78" spans="1:8" x14ac:dyDescent="0.25">
      <c r="C78" s="5"/>
      <c r="D78" s="5"/>
      <c r="E78" s="5"/>
      <c r="F78" s="5"/>
      <c r="G78" s="5"/>
      <c r="H78" s="5"/>
    </row>
    <row r="79" spans="1:8" x14ac:dyDescent="0.25">
      <c r="A79" s="7"/>
      <c r="C79" s="5"/>
      <c r="D79" s="5"/>
      <c r="E79" s="5"/>
      <c r="F79" s="5"/>
      <c r="G79" s="5"/>
      <c r="H79" s="5"/>
    </row>
    <row r="80" spans="1:8" x14ac:dyDescent="0.25">
      <c r="A80" s="7"/>
      <c r="C80" s="5"/>
      <c r="D80" s="5"/>
      <c r="E80" s="5"/>
      <c r="F80" s="5"/>
      <c r="G80" s="5"/>
      <c r="H80" s="5"/>
    </row>
    <row r="81" spans="1:8" x14ac:dyDescent="0.25">
      <c r="A81" s="7"/>
      <c r="C81" s="5"/>
      <c r="D81" s="5"/>
      <c r="E81" s="5"/>
      <c r="F81" s="5"/>
      <c r="G81" s="5"/>
      <c r="H81" s="5"/>
    </row>
    <row r="82" spans="1:8" x14ac:dyDescent="0.25">
      <c r="A82" s="7"/>
      <c r="C82" s="5"/>
      <c r="D82" s="5"/>
      <c r="E82" s="5"/>
      <c r="F82" s="5"/>
      <c r="G82" s="5"/>
      <c r="H82" s="5"/>
    </row>
    <row r="83" spans="1:8" x14ac:dyDescent="0.25">
      <c r="A83" s="7"/>
      <c r="C83" s="5"/>
      <c r="D83" s="5"/>
      <c r="E83" s="5"/>
      <c r="F83" s="5"/>
      <c r="G83" s="5"/>
      <c r="H83" s="5"/>
    </row>
    <row r="84" spans="1:8" x14ac:dyDescent="0.25">
      <c r="A84" s="7"/>
      <c r="C84" s="5"/>
      <c r="D84" s="5"/>
      <c r="E84" s="5"/>
      <c r="F84" s="5"/>
      <c r="G84" s="5"/>
      <c r="H84" s="5"/>
    </row>
    <row r="85" spans="1:8" x14ac:dyDescent="0.25">
      <c r="A85" s="7"/>
      <c r="C85" s="5"/>
      <c r="D85" s="5"/>
      <c r="E85" s="5"/>
      <c r="F85" s="5"/>
      <c r="G85" s="5"/>
      <c r="H85" s="5"/>
    </row>
    <row r="86" spans="1:8" x14ac:dyDescent="0.25">
      <c r="A86" s="7"/>
      <c r="C86" s="5"/>
      <c r="D86" s="5"/>
      <c r="E86" s="5"/>
      <c r="F86" s="5"/>
      <c r="G86" s="5"/>
      <c r="H86" s="5"/>
    </row>
    <row r="87" spans="1:8" x14ac:dyDescent="0.25">
      <c r="A87" s="7"/>
      <c r="C87" s="5"/>
      <c r="D87" s="5"/>
      <c r="E87" s="5"/>
      <c r="F87" s="5"/>
      <c r="G87" s="5"/>
      <c r="H87" s="5"/>
    </row>
    <row r="88" spans="1:8" x14ac:dyDescent="0.25">
      <c r="A88" s="7"/>
      <c r="C88" s="5"/>
      <c r="D88" s="5"/>
      <c r="E88" s="5"/>
      <c r="F88" s="5"/>
      <c r="G88" s="5"/>
      <c r="H88" s="5"/>
    </row>
    <row r="89" spans="1:8" x14ac:dyDescent="0.25">
      <c r="A89" s="7"/>
      <c r="C89" s="5"/>
      <c r="D89" s="5"/>
      <c r="E89" s="5"/>
      <c r="F89" s="5"/>
      <c r="G89" s="5"/>
      <c r="H89" s="5"/>
    </row>
    <row r="90" spans="1:8" x14ac:dyDescent="0.25">
      <c r="A90" s="7"/>
      <c r="C90" s="5"/>
      <c r="D90" s="5"/>
      <c r="E90" s="5"/>
      <c r="F90" s="5"/>
      <c r="G90" s="5"/>
      <c r="H90" s="5"/>
    </row>
    <row r="91" spans="1:8" x14ac:dyDescent="0.25">
      <c r="A91" s="7"/>
      <c r="C91" s="5"/>
      <c r="D91" s="5"/>
      <c r="E91" s="5"/>
      <c r="F91" s="5"/>
      <c r="G91" s="5"/>
      <c r="H91" s="5"/>
    </row>
    <row r="92" spans="1:8" x14ac:dyDescent="0.25">
      <c r="A92" s="7"/>
      <c r="C92" s="5"/>
      <c r="D92" s="5"/>
      <c r="E92" s="5"/>
      <c r="F92" s="5"/>
      <c r="G92" s="5"/>
      <c r="H92" s="5"/>
    </row>
    <row r="93" spans="1:8" x14ac:dyDescent="0.25">
      <c r="A93" s="7"/>
      <c r="C93" s="5"/>
      <c r="D93" s="5"/>
      <c r="E93" s="5"/>
      <c r="F93" s="5"/>
      <c r="G93" s="5"/>
      <c r="H93" s="5"/>
    </row>
    <row r="94" spans="1:8" x14ac:dyDescent="0.25">
      <c r="A94" s="7"/>
      <c r="C94" s="5"/>
      <c r="D94" s="5"/>
      <c r="E94" s="5"/>
      <c r="F94" s="5"/>
      <c r="G94" s="5"/>
      <c r="H94" s="5"/>
    </row>
    <row r="95" spans="1:8" x14ac:dyDescent="0.25">
      <c r="A95" s="7"/>
      <c r="C95" s="5"/>
      <c r="D95" s="5"/>
      <c r="E95" s="5"/>
      <c r="F95" s="5"/>
      <c r="G95" s="5"/>
      <c r="H95" s="5"/>
    </row>
    <row r="96" spans="1:8" x14ac:dyDescent="0.25">
      <c r="A96" s="7"/>
      <c r="C96" s="5"/>
      <c r="D96" s="5"/>
      <c r="E96" s="5"/>
      <c r="F96" s="5"/>
      <c r="G96" s="5"/>
      <c r="H96" s="5"/>
    </row>
    <row r="97" spans="1:8" x14ac:dyDescent="0.25">
      <c r="A97" s="7"/>
      <c r="C97" s="5"/>
      <c r="D97" s="5"/>
      <c r="E97" s="5"/>
      <c r="F97" s="5"/>
      <c r="G97" s="5"/>
      <c r="H97" s="5"/>
    </row>
    <row r="98" spans="1:8" x14ac:dyDescent="0.25">
      <c r="A98" s="7"/>
      <c r="C98" s="5"/>
      <c r="D98" s="5"/>
      <c r="E98" s="5"/>
      <c r="F98" s="5"/>
      <c r="G98" s="5"/>
      <c r="H98" s="5"/>
    </row>
    <row r="99" spans="1:8" x14ac:dyDescent="0.25">
      <c r="A99" s="7"/>
      <c r="C99" s="5"/>
      <c r="D99" s="5"/>
      <c r="E99" s="5"/>
      <c r="F99" s="5"/>
      <c r="G99" s="5"/>
      <c r="H99" s="5"/>
    </row>
    <row r="100" spans="1:8" x14ac:dyDescent="0.25">
      <c r="C100" s="5"/>
      <c r="D100" s="5"/>
      <c r="E100" s="5"/>
      <c r="F100" s="5"/>
      <c r="G100" s="5"/>
      <c r="H100" s="5"/>
    </row>
    <row r="101" spans="1:8" x14ac:dyDescent="0.25">
      <c r="A101" s="7"/>
      <c r="C101" s="5"/>
      <c r="D101" s="5"/>
      <c r="E101" s="5"/>
      <c r="F101" s="5"/>
      <c r="G101" s="5"/>
      <c r="H101" s="5"/>
    </row>
    <row r="102" spans="1:8" x14ac:dyDescent="0.25">
      <c r="A102" s="7"/>
      <c r="C102" s="5"/>
      <c r="D102" s="5"/>
      <c r="E102" s="5"/>
      <c r="F102" s="5"/>
      <c r="G102" s="5"/>
      <c r="H102" s="5"/>
    </row>
    <row r="103" spans="1:8" x14ac:dyDescent="0.25">
      <c r="A103" s="7"/>
      <c r="C103" s="5"/>
      <c r="D103" s="5"/>
      <c r="E103" s="5"/>
      <c r="F103" s="5"/>
      <c r="G103" s="5"/>
      <c r="H103" s="5"/>
    </row>
    <row r="104" spans="1:8" x14ac:dyDescent="0.25">
      <c r="A104" s="7"/>
      <c r="C104" s="5"/>
      <c r="D104" s="5"/>
      <c r="E104" s="5"/>
      <c r="F104" s="5"/>
      <c r="G104" s="5"/>
      <c r="H104" s="5"/>
    </row>
    <row r="105" spans="1:8" x14ac:dyDescent="0.25">
      <c r="A105" s="7"/>
      <c r="C105" s="5"/>
      <c r="D105" s="5"/>
      <c r="E105" s="5"/>
      <c r="F105" s="5"/>
      <c r="G105" s="5"/>
      <c r="H105" s="5"/>
    </row>
    <row r="106" spans="1:8" x14ac:dyDescent="0.25">
      <c r="A106" s="7"/>
      <c r="C106" s="5"/>
      <c r="D106" s="5"/>
      <c r="E106" s="5"/>
      <c r="F106" s="5"/>
      <c r="G106" s="5"/>
      <c r="H106" s="5"/>
    </row>
    <row r="107" spans="1:8" x14ac:dyDescent="0.25">
      <c r="A107" s="7"/>
      <c r="C107" s="5"/>
      <c r="D107" s="5"/>
      <c r="E107" s="5"/>
      <c r="F107" s="5"/>
      <c r="G107" s="5"/>
      <c r="H107" s="5"/>
    </row>
    <row r="108" spans="1:8" x14ac:dyDescent="0.25">
      <c r="A108" s="7"/>
      <c r="C108" s="5"/>
      <c r="D108" s="5"/>
      <c r="E108" s="5"/>
      <c r="F108" s="5"/>
      <c r="G108" s="5"/>
      <c r="H108" s="5"/>
    </row>
    <row r="109" spans="1:8" x14ac:dyDescent="0.25">
      <c r="A109" s="7"/>
      <c r="C109" s="5"/>
      <c r="D109" s="5"/>
      <c r="E109" s="5"/>
      <c r="F109" s="5"/>
      <c r="G109" s="5"/>
      <c r="H109" s="5"/>
    </row>
    <row r="110" spans="1:8" x14ac:dyDescent="0.25">
      <c r="A110" s="7"/>
      <c r="C110" s="5"/>
      <c r="D110" s="5"/>
      <c r="E110" s="5"/>
      <c r="F110" s="5"/>
      <c r="G110" s="5"/>
      <c r="H110" s="5"/>
    </row>
    <row r="111" spans="1:8" x14ac:dyDescent="0.25">
      <c r="A111" s="7"/>
      <c r="C111" s="5"/>
      <c r="D111" s="5"/>
      <c r="E111" s="5"/>
      <c r="F111" s="5"/>
      <c r="G111" s="5"/>
      <c r="H111" s="5"/>
    </row>
    <row r="112" spans="1:8" x14ac:dyDescent="0.25">
      <c r="A112" s="7"/>
      <c r="C112" s="5"/>
      <c r="D112" s="5"/>
      <c r="E112" s="5"/>
      <c r="F112" s="5"/>
      <c r="G112" s="5"/>
      <c r="H112" s="5"/>
    </row>
    <row r="113" spans="1:8" x14ac:dyDescent="0.25">
      <c r="A113" s="7"/>
      <c r="C113" s="5"/>
      <c r="D113" s="5"/>
      <c r="E113" s="5"/>
      <c r="F113" s="5"/>
      <c r="G113" s="5"/>
      <c r="H113" s="5"/>
    </row>
    <row r="114" spans="1:8" x14ac:dyDescent="0.25">
      <c r="A114" s="7"/>
      <c r="C114" s="5"/>
      <c r="D114" s="5"/>
      <c r="E114" s="5"/>
      <c r="F114" s="5"/>
      <c r="G114" s="5"/>
      <c r="H114" s="5"/>
    </row>
    <row r="115" spans="1:8" x14ac:dyDescent="0.25">
      <c r="A115" s="7"/>
      <c r="C115" s="5"/>
      <c r="D115" s="5"/>
      <c r="E115" s="5"/>
      <c r="F115" s="5"/>
      <c r="G115" s="5"/>
      <c r="H115" s="5"/>
    </row>
    <row r="116" spans="1:8" x14ac:dyDescent="0.25">
      <c r="A116" s="7"/>
      <c r="C116" s="5"/>
      <c r="D116" s="5"/>
      <c r="E116" s="5"/>
      <c r="F116" s="5"/>
      <c r="G116" s="5"/>
      <c r="H116" s="5"/>
    </row>
    <row r="117" spans="1:8" x14ac:dyDescent="0.25">
      <c r="A117" s="7"/>
      <c r="C117" s="5"/>
      <c r="D117" s="5"/>
      <c r="E117" s="5"/>
      <c r="F117" s="5"/>
      <c r="G117" s="5"/>
      <c r="H117" s="5"/>
    </row>
    <row r="118" spans="1:8" x14ac:dyDescent="0.25">
      <c r="A118" s="7"/>
      <c r="C118" s="5"/>
      <c r="D118" s="5"/>
      <c r="E118" s="5"/>
      <c r="F118" s="5"/>
      <c r="G118" s="5"/>
      <c r="H118" s="5"/>
    </row>
    <row r="119" spans="1:8" x14ac:dyDescent="0.25">
      <c r="A119" s="7"/>
      <c r="C119" s="5"/>
      <c r="D119" s="5"/>
      <c r="E119" s="5"/>
      <c r="F119" s="5"/>
      <c r="G119" s="5"/>
      <c r="H119" s="5"/>
    </row>
    <row r="120" spans="1:8" x14ac:dyDescent="0.25">
      <c r="A120" s="7"/>
      <c r="C120" s="5"/>
      <c r="D120" s="5"/>
      <c r="E120" s="5"/>
      <c r="F120" s="5"/>
      <c r="G120" s="5"/>
      <c r="H120" s="5"/>
    </row>
    <row r="121" spans="1:8" x14ac:dyDescent="0.25">
      <c r="A121" s="7"/>
      <c r="C121" s="5"/>
      <c r="D121" s="5"/>
      <c r="E121" s="5"/>
      <c r="F121" s="5"/>
      <c r="G121" s="5"/>
      <c r="H121" s="5"/>
    </row>
    <row r="122" spans="1:8" x14ac:dyDescent="0.25">
      <c r="C122" s="5"/>
      <c r="D122" s="5"/>
      <c r="E122" s="5"/>
      <c r="F122" s="5"/>
      <c r="G122" s="5"/>
      <c r="H122" s="5"/>
    </row>
    <row r="123" spans="1:8" x14ac:dyDescent="0.25">
      <c r="A123" s="7"/>
      <c r="C123" s="5"/>
      <c r="D123" s="5"/>
      <c r="E123" s="5"/>
      <c r="F123" s="5"/>
      <c r="G123" s="5"/>
      <c r="H123" s="5"/>
    </row>
    <row r="124" spans="1:8" x14ac:dyDescent="0.25">
      <c r="A124" s="7"/>
      <c r="C124" s="5"/>
      <c r="D124" s="5"/>
      <c r="E124" s="5"/>
      <c r="F124" s="5"/>
      <c r="G124" s="5"/>
      <c r="H124" s="5"/>
    </row>
    <row r="125" spans="1:8" x14ac:dyDescent="0.25">
      <c r="A125" s="7"/>
      <c r="C125" s="5"/>
      <c r="D125" s="5"/>
      <c r="E125" s="5"/>
      <c r="F125" s="5"/>
      <c r="G125" s="5"/>
      <c r="H125" s="5"/>
    </row>
    <row r="126" spans="1:8" x14ac:dyDescent="0.25">
      <c r="A126" s="7"/>
      <c r="C126" s="5"/>
      <c r="D126" s="5"/>
      <c r="E126" s="5"/>
      <c r="F126" s="5"/>
      <c r="G126" s="5"/>
      <c r="H126" s="5"/>
    </row>
    <row r="127" spans="1:8" x14ac:dyDescent="0.25">
      <c r="A127" s="7"/>
      <c r="C127" s="5"/>
      <c r="D127" s="5"/>
      <c r="E127" s="5"/>
      <c r="F127" s="5"/>
      <c r="G127" s="5"/>
      <c r="H127" s="5"/>
    </row>
    <row r="128" spans="1:8" x14ac:dyDescent="0.25">
      <c r="A128" s="7"/>
      <c r="C128" s="5"/>
      <c r="D128" s="5"/>
      <c r="E128" s="5"/>
      <c r="F128" s="5"/>
      <c r="G128" s="5"/>
      <c r="H128" s="5"/>
    </row>
    <row r="129" spans="1:8" x14ac:dyDescent="0.25">
      <c r="A129" s="7"/>
      <c r="C129" s="5"/>
      <c r="D129" s="5"/>
      <c r="E129" s="5"/>
      <c r="F129" s="5"/>
      <c r="G129" s="5"/>
      <c r="H129" s="5"/>
    </row>
    <row r="130" spans="1:8" x14ac:dyDescent="0.25">
      <c r="A130" s="7"/>
      <c r="C130" s="5"/>
      <c r="D130" s="5"/>
      <c r="E130" s="5"/>
      <c r="F130" s="5"/>
      <c r="G130" s="5"/>
      <c r="H130" s="5"/>
    </row>
    <row r="131" spans="1:8" x14ac:dyDescent="0.25">
      <c r="A131" s="7"/>
      <c r="C131" s="5"/>
      <c r="D131" s="5"/>
      <c r="E131" s="5"/>
      <c r="F131" s="5"/>
      <c r="G131" s="5"/>
      <c r="H131" s="5"/>
    </row>
    <row r="132" spans="1:8" x14ac:dyDescent="0.25">
      <c r="A132" s="7"/>
      <c r="C132" s="5"/>
      <c r="D132" s="5"/>
      <c r="E132" s="5"/>
      <c r="F132" s="5"/>
      <c r="G132" s="5"/>
      <c r="H132" s="5"/>
    </row>
    <row r="133" spans="1:8" x14ac:dyDescent="0.25">
      <c r="A133" s="7"/>
      <c r="C133" s="5"/>
      <c r="D133" s="5"/>
      <c r="E133" s="5"/>
      <c r="F133" s="5"/>
      <c r="G133" s="5"/>
      <c r="H133" s="5"/>
    </row>
    <row r="134" spans="1:8" x14ac:dyDescent="0.25">
      <c r="A134" s="7"/>
      <c r="C134" s="5"/>
      <c r="D134" s="5"/>
      <c r="E134" s="5"/>
      <c r="F134" s="5"/>
      <c r="G134" s="5"/>
      <c r="H134" s="5"/>
    </row>
    <row r="135" spans="1:8" x14ac:dyDescent="0.25">
      <c r="A135" s="7"/>
      <c r="C135" s="5"/>
      <c r="D135" s="5"/>
      <c r="E135" s="5"/>
      <c r="F135" s="5"/>
      <c r="G135" s="5"/>
      <c r="H135" s="5"/>
    </row>
    <row r="136" spans="1:8" x14ac:dyDescent="0.25">
      <c r="A136" s="7"/>
      <c r="C136" s="5"/>
      <c r="D136" s="5"/>
      <c r="E136" s="5"/>
      <c r="F136" s="5"/>
      <c r="G136" s="5"/>
      <c r="H136" s="5"/>
    </row>
    <row r="137" spans="1:8" x14ac:dyDescent="0.25">
      <c r="A137" s="7"/>
      <c r="C137" s="5"/>
      <c r="D137" s="5"/>
      <c r="E137" s="5"/>
      <c r="F137" s="5"/>
      <c r="G137" s="5"/>
      <c r="H137" s="5"/>
    </row>
    <row r="138" spans="1:8" x14ac:dyDescent="0.25">
      <c r="A138" s="7"/>
      <c r="C138" s="5"/>
      <c r="D138" s="5"/>
      <c r="E138" s="5"/>
      <c r="F138" s="5"/>
      <c r="G138" s="5"/>
      <c r="H138" s="5"/>
    </row>
    <row r="139" spans="1:8" x14ac:dyDescent="0.25">
      <c r="A139" s="7"/>
      <c r="C139" s="5"/>
      <c r="D139" s="5"/>
      <c r="E139" s="5"/>
      <c r="F139" s="5"/>
      <c r="G139" s="5"/>
      <c r="H139" s="5"/>
    </row>
    <row r="140" spans="1:8" x14ac:dyDescent="0.25">
      <c r="A140" s="7"/>
      <c r="C140" s="5"/>
      <c r="D140" s="5"/>
      <c r="E140" s="5"/>
      <c r="F140" s="5"/>
      <c r="G140" s="5"/>
      <c r="H140" s="5"/>
    </row>
    <row r="141" spans="1:8" x14ac:dyDescent="0.25">
      <c r="A141" s="7"/>
      <c r="C141" s="5"/>
      <c r="D141" s="5"/>
      <c r="E141" s="5"/>
      <c r="F141" s="5"/>
      <c r="G141" s="5"/>
      <c r="H141" s="5"/>
    </row>
    <row r="142" spans="1:8" x14ac:dyDescent="0.25">
      <c r="A142" s="7"/>
      <c r="C142" s="5"/>
      <c r="D142" s="5"/>
      <c r="E142" s="5"/>
      <c r="F142" s="5"/>
      <c r="G142" s="5"/>
      <c r="H142" s="5"/>
    </row>
    <row r="143" spans="1:8" x14ac:dyDescent="0.25">
      <c r="A143" s="7"/>
      <c r="C143" s="5"/>
      <c r="D143" s="5"/>
      <c r="E143" s="5"/>
      <c r="F143" s="5"/>
      <c r="G143" s="5"/>
      <c r="H143" s="5"/>
    </row>
    <row r="144" spans="1:8" x14ac:dyDescent="0.25">
      <c r="C144" s="5"/>
      <c r="D144" s="5"/>
      <c r="E144" s="5"/>
      <c r="F144" s="5"/>
      <c r="G144" s="5"/>
      <c r="H144" s="5"/>
    </row>
    <row r="145" spans="1:8" x14ac:dyDescent="0.25">
      <c r="A145" s="7"/>
      <c r="C145" s="5"/>
      <c r="D145" s="5"/>
      <c r="E145" s="5"/>
      <c r="F145" s="5"/>
      <c r="G145" s="5"/>
      <c r="H145" s="5"/>
    </row>
    <row r="146" spans="1:8" x14ac:dyDescent="0.25">
      <c r="A146" s="7"/>
      <c r="C146" s="5"/>
      <c r="D146" s="5"/>
      <c r="E146" s="5"/>
      <c r="F146" s="5"/>
      <c r="G146" s="5"/>
      <c r="H146" s="5"/>
    </row>
    <row r="147" spans="1:8" x14ac:dyDescent="0.25">
      <c r="A147" s="7"/>
      <c r="C147" s="5"/>
      <c r="D147" s="5"/>
      <c r="E147" s="5"/>
      <c r="F147" s="5"/>
      <c r="G147" s="5"/>
      <c r="H147" s="5"/>
    </row>
    <row r="148" spans="1:8" x14ac:dyDescent="0.25">
      <c r="A148" s="7"/>
      <c r="C148" s="5"/>
      <c r="D148" s="5"/>
      <c r="E148" s="5"/>
      <c r="F148" s="5"/>
      <c r="G148" s="5"/>
      <c r="H148" s="5"/>
    </row>
    <row r="149" spans="1:8" x14ac:dyDescent="0.25">
      <c r="A149" s="7"/>
      <c r="C149" s="5"/>
      <c r="D149" s="5"/>
      <c r="E149" s="5"/>
      <c r="F149" s="5"/>
      <c r="G149" s="5"/>
      <c r="H149" s="5"/>
    </row>
    <row r="150" spans="1:8" x14ac:dyDescent="0.25">
      <c r="A150" s="7"/>
      <c r="C150" s="5"/>
      <c r="D150" s="5"/>
      <c r="E150" s="5"/>
      <c r="F150" s="5"/>
      <c r="G150" s="5"/>
      <c r="H150" s="5"/>
    </row>
    <row r="151" spans="1:8" x14ac:dyDescent="0.25">
      <c r="A151" s="7"/>
      <c r="C151" s="5"/>
      <c r="D151" s="5"/>
      <c r="E151" s="5"/>
      <c r="F151" s="5"/>
      <c r="G151" s="5"/>
      <c r="H151" s="5"/>
    </row>
    <row r="152" spans="1:8" x14ac:dyDescent="0.25">
      <c r="A152" s="7"/>
      <c r="C152" s="5"/>
      <c r="D152" s="5"/>
      <c r="E152" s="5"/>
      <c r="F152" s="5"/>
      <c r="G152" s="5"/>
      <c r="H152" s="5"/>
    </row>
    <row r="153" spans="1:8" x14ac:dyDescent="0.25">
      <c r="A153" s="7"/>
      <c r="C153" s="5"/>
      <c r="D153" s="5"/>
      <c r="E153" s="5"/>
      <c r="F153" s="5"/>
      <c r="G153" s="5"/>
      <c r="H153" s="5"/>
    </row>
    <row r="154" spans="1:8" x14ac:dyDescent="0.25">
      <c r="A154" s="7"/>
      <c r="C154" s="5"/>
      <c r="D154" s="5"/>
      <c r="E154" s="5"/>
      <c r="F154" s="5"/>
      <c r="G154" s="5"/>
      <c r="H154" s="5"/>
    </row>
    <row r="155" spans="1:8" x14ac:dyDescent="0.25">
      <c r="A155" s="7"/>
      <c r="C155" s="5"/>
      <c r="D155" s="5"/>
      <c r="E155" s="5"/>
      <c r="F155" s="5"/>
      <c r="G155" s="5"/>
      <c r="H155" s="5"/>
    </row>
    <row r="156" spans="1:8" x14ac:dyDescent="0.25">
      <c r="A156" s="7"/>
      <c r="C156" s="5"/>
      <c r="D156" s="5"/>
      <c r="E156" s="5"/>
      <c r="F156" s="5"/>
      <c r="G156" s="5"/>
      <c r="H156" s="5"/>
    </row>
    <row r="157" spans="1:8" x14ac:dyDescent="0.25">
      <c r="A157" s="7"/>
      <c r="C157" s="5"/>
      <c r="D157" s="5"/>
      <c r="E157" s="5"/>
      <c r="F157" s="5"/>
      <c r="G157" s="5"/>
      <c r="H157" s="5"/>
    </row>
    <row r="158" spans="1:8" x14ac:dyDescent="0.25">
      <c r="A158" s="7"/>
      <c r="C158" s="5"/>
      <c r="D158" s="5"/>
      <c r="E158" s="5"/>
      <c r="F158" s="5"/>
      <c r="G158" s="5"/>
      <c r="H158" s="5"/>
    </row>
    <row r="159" spans="1:8" x14ac:dyDescent="0.25">
      <c r="A159" s="7"/>
      <c r="C159" s="5"/>
      <c r="D159" s="5"/>
      <c r="E159" s="5"/>
      <c r="F159" s="5"/>
      <c r="G159" s="5"/>
      <c r="H159" s="5"/>
    </row>
    <row r="160" spans="1:8" x14ac:dyDescent="0.25">
      <c r="A160" s="7"/>
      <c r="C160" s="5"/>
      <c r="D160" s="5"/>
      <c r="E160" s="5"/>
      <c r="F160" s="5"/>
      <c r="G160" s="5"/>
      <c r="H160" s="5"/>
    </row>
    <row r="161" spans="1:8" x14ac:dyDescent="0.25">
      <c r="A161" s="7"/>
      <c r="C161" s="5"/>
      <c r="D161" s="5"/>
      <c r="E161" s="5"/>
      <c r="F161" s="5"/>
      <c r="G161" s="5"/>
      <c r="H161" s="5"/>
    </row>
    <row r="162" spans="1:8" x14ac:dyDescent="0.25">
      <c r="A162" s="7"/>
      <c r="C162" s="5"/>
      <c r="D162" s="5"/>
      <c r="E162" s="5"/>
      <c r="F162" s="5"/>
      <c r="G162" s="5"/>
      <c r="H162" s="5"/>
    </row>
    <row r="163" spans="1:8" x14ac:dyDescent="0.25">
      <c r="A163" s="7"/>
      <c r="C163" s="5"/>
      <c r="D163" s="5"/>
      <c r="E163" s="5"/>
      <c r="F163" s="5"/>
      <c r="G163" s="5"/>
      <c r="H163" s="5"/>
    </row>
    <row r="164" spans="1:8" x14ac:dyDescent="0.25">
      <c r="A164" s="7"/>
      <c r="C164" s="5"/>
      <c r="D164" s="5"/>
      <c r="E164" s="5"/>
      <c r="F164" s="5"/>
      <c r="G164" s="5"/>
      <c r="H164" s="5"/>
    </row>
    <row r="165" spans="1:8" x14ac:dyDescent="0.25">
      <c r="A165" s="7"/>
      <c r="C165" s="5"/>
      <c r="D165" s="5"/>
      <c r="E165" s="5"/>
      <c r="F165" s="5"/>
      <c r="G165" s="5"/>
      <c r="H165" s="5"/>
    </row>
    <row r="166" spans="1:8" x14ac:dyDescent="0.25">
      <c r="C166" s="5"/>
      <c r="D166" s="5"/>
      <c r="E166" s="5"/>
      <c r="F166" s="5"/>
      <c r="G166" s="5"/>
      <c r="H166" s="5"/>
    </row>
    <row r="167" spans="1:8" x14ac:dyDescent="0.25">
      <c r="A167" s="7"/>
      <c r="C167" s="5"/>
      <c r="D167" s="5"/>
      <c r="E167" s="5"/>
      <c r="F167" s="5"/>
      <c r="G167" s="5"/>
      <c r="H167" s="5"/>
    </row>
    <row r="168" spans="1:8" x14ac:dyDescent="0.25">
      <c r="A168" s="7"/>
      <c r="C168" s="5"/>
      <c r="D168" s="5"/>
      <c r="E168" s="5"/>
      <c r="F168" s="5"/>
      <c r="G168" s="5"/>
      <c r="H168" s="5"/>
    </row>
    <row r="169" spans="1:8" x14ac:dyDescent="0.25">
      <c r="A169" s="7"/>
      <c r="C169" s="5"/>
      <c r="D169" s="5"/>
      <c r="E169" s="5"/>
      <c r="F169" s="5"/>
      <c r="G169" s="5"/>
      <c r="H169" s="5"/>
    </row>
    <row r="170" spans="1:8" x14ac:dyDescent="0.25">
      <c r="A170" s="7"/>
      <c r="C170" s="5"/>
      <c r="D170" s="5"/>
      <c r="E170" s="5"/>
      <c r="F170" s="5"/>
      <c r="G170" s="5"/>
      <c r="H170" s="5"/>
    </row>
    <row r="171" spans="1:8" x14ac:dyDescent="0.25">
      <c r="A171" s="7"/>
      <c r="C171" s="5"/>
      <c r="D171" s="5"/>
      <c r="E171" s="5"/>
      <c r="F171" s="5"/>
      <c r="G171" s="5"/>
      <c r="H171" s="5"/>
    </row>
    <row r="172" spans="1:8" x14ac:dyDescent="0.25">
      <c r="A172" s="7"/>
      <c r="C172" s="5"/>
      <c r="D172" s="5"/>
      <c r="E172" s="5"/>
      <c r="F172" s="5"/>
      <c r="G172" s="5"/>
      <c r="H172" s="5"/>
    </row>
    <row r="173" spans="1:8" x14ac:dyDescent="0.25">
      <c r="A173" s="7"/>
      <c r="C173" s="5"/>
      <c r="D173" s="5"/>
      <c r="E173" s="5"/>
      <c r="F173" s="5"/>
      <c r="G173" s="5"/>
      <c r="H173" s="5"/>
    </row>
    <row r="174" spans="1:8" x14ac:dyDescent="0.25">
      <c r="A174" s="7"/>
      <c r="C174" s="5"/>
      <c r="D174" s="5"/>
      <c r="E174" s="5"/>
      <c r="F174" s="5"/>
      <c r="G174" s="5"/>
      <c r="H174" s="5"/>
    </row>
    <row r="175" spans="1:8" x14ac:dyDescent="0.25">
      <c r="A175" s="7"/>
      <c r="C175" s="5"/>
      <c r="D175" s="5"/>
      <c r="E175" s="5"/>
      <c r="F175" s="5"/>
      <c r="G175" s="5"/>
      <c r="H175" s="5"/>
    </row>
    <row r="176" spans="1:8" x14ac:dyDescent="0.25">
      <c r="A176" s="7"/>
      <c r="C176" s="5"/>
      <c r="D176" s="5"/>
      <c r="E176" s="5"/>
      <c r="F176" s="5"/>
      <c r="G176" s="5"/>
      <c r="H176" s="5"/>
    </row>
    <row r="177" spans="1:8" x14ac:dyDescent="0.25">
      <c r="A177" s="7"/>
      <c r="C177" s="5"/>
      <c r="D177" s="5"/>
      <c r="E177" s="5"/>
      <c r="F177" s="5"/>
      <c r="G177" s="5"/>
      <c r="H177" s="5"/>
    </row>
    <row r="178" spans="1:8" x14ac:dyDescent="0.25">
      <c r="A178" s="7"/>
      <c r="C178" s="5"/>
      <c r="D178" s="5"/>
      <c r="E178" s="5"/>
      <c r="F178" s="5"/>
      <c r="G178" s="5"/>
      <c r="H178" s="5"/>
    </row>
    <row r="179" spans="1:8" x14ac:dyDescent="0.25">
      <c r="A179" s="7"/>
      <c r="C179" s="5"/>
      <c r="D179" s="5"/>
      <c r="E179" s="5"/>
      <c r="F179" s="5"/>
      <c r="G179" s="5"/>
      <c r="H179" s="5"/>
    </row>
    <row r="180" spans="1:8" x14ac:dyDescent="0.25">
      <c r="A180" s="7"/>
      <c r="C180" s="5"/>
      <c r="D180" s="5"/>
      <c r="E180" s="5"/>
      <c r="F180" s="5"/>
      <c r="G180" s="5"/>
      <c r="H180" s="5"/>
    </row>
    <row r="181" spans="1:8" x14ac:dyDescent="0.25">
      <c r="A181" s="7"/>
      <c r="C181" s="5"/>
      <c r="D181" s="5"/>
      <c r="E181" s="5"/>
      <c r="F181" s="5"/>
      <c r="G181" s="5"/>
      <c r="H181" s="5"/>
    </row>
    <row r="182" spans="1:8" x14ac:dyDescent="0.25">
      <c r="A182" s="7"/>
      <c r="C182" s="5"/>
      <c r="D182" s="5"/>
      <c r="E182" s="5"/>
      <c r="F182" s="5"/>
      <c r="G182" s="5"/>
      <c r="H182" s="5"/>
    </row>
    <row r="183" spans="1:8" x14ac:dyDescent="0.25">
      <c r="A183" s="7"/>
      <c r="C183" s="5"/>
      <c r="D183" s="5"/>
      <c r="E183" s="5"/>
      <c r="F183" s="5"/>
      <c r="G183" s="5"/>
      <c r="H183" s="5"/>
    </row>
    <row r="184" spans="1:8" x14ac:dyDescent="0.25">
      <c r="A184" s="7"/>
      <c r="C184" s="5"/>
      <c r="D184" s="5"/>
      <c r="E184" s="5"/>
      <c r="F184" s="5"/>
      <c r="G184" s="5"/>
      <c r="H184" s="5"/>
    </row>
    <row r="185" spans="1:8" x14ac:dyDescent="0.25">
      <c r="A185" s="7"/>
      <c r="C185" s="5"/>
      <c r="D185" s="5"/>
      <c r="E185" s="5"/>
      <c r="F185" s="5"/>
      <c r="G185" s="5"/>
      <c r="H185" s="5"/>
    </row>
    <row r="186" spans="1:8" x14ac:dyDescent="0.25">
      <c r="A186" s="7"/>
      <c r="C186" s="5"/>
      <c r="D186" s="5"/>
      <c r="E186" s="5"/>
      <c r="F186" s="5"/>
      <c r="G186" s="5"/>
      <c r="H186" s="5"/>
    </row>
    <row r="187" spans="1:8" x14ac:dyDescent="0.25">
      <c r="A187" s="7"/>
    </row>
    <row r="188" spans="1:8" x14ac:dyDescent="0.25">
      <c r="A188" s="105"/>
      <c r="B188" s="105"/>
      <c r="C188" s="105"/>
      <c r="D188" s="105"/>
      <c r="E188" s="105"/>
      <c r="F188" s="105"/>
      <c r="G188" s="105"/>
      <c r="H188" s="105"/>
    </row>
    <row r="189" spans="1:8" x14ac:dyDescent="0.25">
      <c r="A189" s="105"/>
      <c r="B189" s="105"/>
      <c r="C189" s="105"/>
      <c r="D189" s="105"/>
      <c r="E189" s="105"/>
      <c r="F189" s="105"/>
      <c r="G189" s="105"/>
      <c r="H189" s="105"/>
    </row>
    <row r="190" spans="1:8" x14ac:dyDescent="0.25">
      <c r="A190" s="106"/>
      <c r="B190" s="106"/>
      <c r="C190" s="106"/>
      <c r="D190" s="106"/>
      <c r="E190" s="106"/>
      <c r="F190" s="106"/>
      <c r="G190" s="106"/>
      <c r="H190" s="106"/>
    </row>
    <row r="191" spans="1:8" x14ac:dyDescent="0.25">
      <c r="A191" s="106"/>
      <c r="B191" s="106"/>
      <c r="C191" s="106"/>
      <c r="D191" s="106"/>
      <c r="E191" s="106"/>
      <c r="F191" s="106"/>
      <c r="G191" s="106"/>
      <c r="H191" s="106"/>
    </row>
    <row r="192" spans="1:8" x14ac:dyDescent="0.25">
      <c r="A192" s="106"/>
      <c r="B192" s="106"/>
      <c r="C192" s="106"/>
      <c r="D192" s="106"/>
      <c r="E192" s="106"/>
      <c r="F192" s="106"/>
      <c r="G192" s="106"/>
      <c r="H192" s="106"/>
    </row>
    <row r="193" spans="1:8" x14ac:dyDescent="0.25">
      <c r="A193" s="106"/>
      <c r="B193" s="106"/>
      <c r="C193" s="106"/>
      <c r="D193" s="106"/>
      <c r="E193" s="106"/>
      <c r="F193" s="106"/>
      <c r="G193" s="106"/>
      <c r="H193" s="106"/>
    </row>
    <row r="194" spans="1:8" x14ac:dyDescent="0.25">
      <c r="A194" s="106"/>
      <c r="B194" s="106"/>
      <c r="C194" s="106"/>
      <c r="D194" s="106"/>
      <c r="E194" s="106"/>
      <c r="F194" s="106"/>
      <c r="G194" s="106"/>
      <c r="H194" s="106"/>
    </row>
    <row r="195" spans="1:8" x14ac:dyDescent="0.25">
      <c r="A195" s="106"/>
      <c r="B195" s="106"/>
      <c r="C195" s="106"/>
      <c r="D195" s="106"/>
      <c r="E195" s="106"/>
      <c r="F195" s="106"/>
      <c r="G195" s="106"/>
      <c r="H195" s="106"/>
    </row>
    <row r="196" spans="1:8" x14ac:dyDescent="0.25">
      <c r="A196" s="106"/>
      <c r="B196" s="106"/>
      <c r="C196" s="106"/>
      <c r="D196" s="106"/>
      <c r="E196" s="106"/>
      <c r="F196" s="106"/>
      <c r="G196" s="106"/>
      <c r="H196" s="106"/>
    </row>
    <row r="197" spans="1:8" x14ac:dyDescent="0.25">
      <c r="A197" s="106"/>
      <c r="B197" s="106"/>
      <c r="C197" s="106"/>
      <c r="D197" s="106"/>
      <c r="E197" s="106"/>
      <c r="F197" s="106"/>
      <c r="G197" s="106"/>
      <c r="H197" s="106"/>
    </row>
    <row r="198" spans="1:8" x14ac:dyDescent="0.25">
      <c r="A198" s="106"/>
      <c r="B198" s="106"/>
      <c r="C198" s="106"/>
      <c r="D198" s="106"/>
      <c r="E198" s="106"/>
      <c r="F198" s="106"/>
      <c r="G198" s="106"/>
      <c r="H198" s="106"/>
    </row>
    <row r="199" spans="1:8" x14ac:dyDescent="0.25">
      <c r="A199" s="106"/>
      <c r="B199" s="106"/>
      <c r="C199" s="106"/>
      <c r="D199" s="106"/>
      <c r="E199" s="106"/>
      <c r="F199" s="106"/>
      <c r="G199" s="106"/>
      <c r="H199" s="106"/>
    </row>
  </sheetData>
  <mergeCells count="2">
    <mergeCell ref="A188:H189"/>
    <mergeCell ref="A190:H19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0"/>
  <sheetViews>
    <sheetView topLeftCell="A25" workbookViewId="0">
      <selection activeCell="A32" sqref="A32"/>
    </sheetView>
  </sheetViews>
  <sheetFormatPr defaultColWidth="9.140625" defaultRowHeight="15" x14ac:dyDescent="0.25"/>
  <cols>
    <col min="1" max="1" width="30.42578125" style="4" customWidth="1"/>
    <col min="2" max="2" width="19.5703125" style="4" customWidth="1"/>
    <col min="3" max="6" width="14.5703125" style="4" customWidth="1"/>
    <col min="7" max="7" width="23.140625" style="4" bestFit="1" customWidth="1"/>
    <col min="8" max="8" width="25.5703125" style="4" bestFit="1" customWidth="1"/>
    <col min="9" max="16384" width="9.140625" style="4"/>
  </cols>
  <sheetData>
    <row r="1" spans="1:8" ht="14.45" x14ac:dyDescent="0.3">
      <c r="A1" s="6" t="s">
        <v>18</v>
      </c>
    </row>
    <row r="2" spans="1:8" ht="14.45" x14ac:dyDescent="0.3">
      <c r="A2" s="3"/>
      <c r="B2" s="3"/>
      <c r="C2" s="3"/>
      <c r="D2" s="3"/>
      <c r="E2" s="3"/>
      <c r="F2" s="3"/>
      <c r="G2" s="3"/>
      <c r="H2" s="3"/>
    </row>
    <row r="3" spans="1:8" ht="15" customHeight="1" x14ac:dyDescent="0.3">
      <c r="A3" s="86"/>
      <c r="B3" s="87"/>
      <c r="C3" s="119" t="s">
        <v>202</v>
      </c>
      <c r="D3" s="119"/>
      <c r="E3" s="119" t="s">
        <v>203</v>
      </c>
      <c r="F3" s="119"/>
      <c r="G3" s="88" t="s">
        <v>204</v>
      </c>
      <c r="H3" s="5"/>
    </row>
    <row r="4" spans="1:8" ht="15" customHeight="1" x14ac:dyDescent="0.25">
      <c r="A4" s="121" t="s">
        <v>205</v>
      </c>
      <c r="B4" s="89" t="s">
        <v>206</v>
      </c>
      <c r="C4" s="120">
        <v>35149</v>
      </c>
      <c r="D4" s="120"/>
      <c r="E4" s="120">
        <v>52751</v>
      </c>
      <c r="F4" s="120"/>
      <c r="G4" s="90">
        <v>79894</v>
      </c>
      <c r="H4" s="5"/>
    </row>
    <row r="5" spans="1:8" ht="15" customHeight="1" x14ac:dyDescent="0.25">
      <c r="A5" s="121"/>
      <c r="B5" s="89" t="s">
        <v>207</v>
      </c>
      <c r="C5" s="120">
        <v>35230</v>
      </c>
      <c r="D5" s="120"/>
      <c r="E5" s="120">
        <v>53638</v>
      </c>
      <c r="F5" s="120"/>
      <c r="G5" s="90">
        <v>74815</v>
      </c>
      <c r="H5" s="5"/>
    </row>
    <row r="6" spans="1:8" ht="15" customHeight="1" x14ac:dyDescent="0.25">
      <c r="A6" s="121"/>
      <c r="B6" s="89" t="s">
        <v>208</v>
      </c>
      <c r="C6" s="120">
        <v>33877</v>
      </c>
      <c r="D6" s="120"/>
      <c r="E6" s="120">
        <v>48649</v>
      </c>
      <c r="F6" s="120"/>
      <c r="G6" s="90">
        <v>69863</v>
      </c>
      <c r="H6" s="5"/>
    </row>
    <row r="7" spans="1:8" ht="15" customHeight="1" x14ac:dyDescent="0.25">
      <c r="A7" s="121"/>
      <c r="B7" s="89" t="s">
        <v>209</v>
      </c>
      <c r="C7" s="120">
        <v>34388</v>
      </c>
      <c r="D7" s="120"/>
      <c r="E7" s="120">
        <v>49473</v>
      </c>
      <c r="F7" s="120"/>
      <c r="G7" s="90">
        <v>67819</v>
      </c>
      <c r="H7" s="5"/>
    </row>
    <row r="8" spans="1:8" ht="15" customHeight="1" x14ac:dyDescent="0.25">
      <c r="A8" s="121" t="s">
        <v>210</v>
      </c>
      <c r="B8" s="89" t="s">
        <v>211</v>
      </c>
      <c r="C8" s="120">
        <v>50411</v>
      </c>
      <c r="D8" s="120"/>
      <c r="E8" s="120">
        <v>76085</v>
      </c>
      <c r="F8" s="120"/>
      <c r="G8" s="90">
        <v>110147</v>
      </c>
      <c r="H8" s="5"/>
    </row>
    <row r="9" spans="1:8" ht="15" customHeight="1" x14ac:dyDescent="0.25">
      <c r="A9" s="121"/>
      <c r="B9" s="89" t="s">
        <v>152</v>
      </c>
      <c r="C9" s="120">
        <v>53379</v>
      </c>
      <c r="D9" s="120"/>
      <c r="E9" s="120">
        <v>72035</v>
      </c>
      <c r="F9" s="120"/>
      <c r="G9" s="90">
        <v>104509</v>
      </c>
      <c r="H9" s="5"/>
    </row>
    <row r="10" spans="1:8" ht="15" customHeight="1" x14ac:dyDescent="0.25">
      <c r="A10" s="121"/>
      <c r="B10" s="89" t="s">
        <v>212</v>
      </c>
      <c r="C10" s="120">
        <v>45391</v>
      </c>
      <c r="D10" s="120"/>
      <c r="E10" s="120">
        <v>67294</v>
      </c>
      <c r="F10" s="120"/>
      <c r="G10" s="90">
        <v>99786</v>
      </c>
      <c r="H10" s="5"/>
    </row>
    <row r="11" spans="1:8" ht="15" customHeight="1" x14ac:dyDescent="0.25">
      <c r="A11" s="121"/>
      <c r="B11" s="89" t="s">
        <v>213</v>
      </c>
      <c r="C11" s="120">
        <v>51561</v>
      </c>
      <c r="D11" s="120"/>
      <c r="E11" s="120">
        <v>70403</v>
      </c>
      <c r="F11" s="120"/>
      <c r="G11" s="90">
        <v>99052</v>
      </c>
      <c r="H11" s="5"/>
    </row>
    <row r="12" spans="1:8" ht="15" customHeight="1" x14ac:dyDescent="0.25">
      <c r="A12" s="121"/>
      <c r="B12" s="89" t="s">
        <v>214</v>
      </c>
      <c r="C12" s="120">
        <v>40759</v>
      </c>
      <c r="D12" s="120"/>
      <c r="E12" s="120">
        <v>59604</v>
      </c>
      <c r="F12" s="120"/>
      <c r="G12" s="90">
        <v>83928</v>
      </c>
      <c r="H12" s="5"/>
    </row>
    <row r="13" spans="1:8" ht="15" customHeight="1" x14ac:dyDescent="0.25">
      <c r="A13" s="121"/>
      <c r="B13" s="89" t="s">
        <v>215</v>
      </c>
      <c r="C13" s="120">
        <v>37844</v>
      </c>
      <c r="D13" s="120"/>
      <c r="E13" s="120">
        <v>54983</v>
      </c>
      <c r="F13" s="120"/>
      <c r="G13" s="90">
        <v>76204</v>
      </c>
      <c r="H13" s="5"/>
    </row>
    <row r="14" spans="1:8" ht="15" customHeight="1" x14ac:dyDescent="0.25">
      <c r="A14" s="121"/>
      <c r="B14" s="89" t="s">
        <v>216</v>
      </c>
      <c r="C14" s="120">
        <v>44571</v>
      </c>
      <c r="D14" s="120"/>
      <c r="E14" s="120">
        <v>58599</v>
      </c>
      <c r="F14" s="120"/>
      <c r="G14" s="90">
        <v>72763</v>
      </c>
      <c r="H14" s="5"/>
    </row>
    <row r="15" spans="1:8" ht="15" customHeight="1" x14ac:dyDescent="0.25">
      <c r="A15" s="121"/>
      <c r="B15" s="89" t="s">
        <v>217</v>
      </c>
      <c r="C15" s="120">
        <v>33440</v>
      </c>
      <c r="D15" s="120"/>
      <c r="E15" s="120">
        <v>47890</v>
      </c>
      <c r="F15" s="120"/>
      <c r="G15" s="90">
        <v>68456</v>
      </c>
      <c r="H15" s="5"/>
    </row>
    <row r="16" spans="1:8" ht="15" customHeight="1" x14ac:dyDescent="0.25">
      <c r="A16" s="121" t="s">
        <v>218</v>
      </c>
      <c r="B16" s="89" t="s">
        <v>219</v>
      </c>
      <c r="C16" s="120">
        <v>74461</v>
      </c>
      <c r="D16" s="120"/>
      <c r="E16" s="120">
        <v>95648</v>
      </c>
      <c r="F16" s="120"/>
      <c r="G16" s="90">
        <v>129888</v>
      </c>
      <c r="H16" s="5"/>
    </row>
    <row r="17" spans="1:8" ht="15" customHeight="1" x14ac:dyDescent="0.25">
      <c r="A17" s="121"/>
      <c r="B17" s="89" t="s">
        <v>220</v>
      </c>
      <c r="C17" s="120">
        <v>67345</v>
      </c>
      <c r="D17" s="120"/>
      <c r="E17" s="120">
        <v>87543</v>
      </c>
      <c r="F17" s="120"/>
      <c r="G17" s="90">
        <v>122152</v>
      </c>
      <c r="H17" s="5"/>
    </row>
    <row r="18" spans="1:8" ht="15" customHeight="1" x14ac:dyDescent="0.25">
      <c r="A18" s="121"/>
      <c r="B18" s="89" t="s">
        <v>221</v>
      </c>
      <c r="C18" s="120">
        <v>50328</v>
      </c>
      <c r="D18" s="120"/>
      <c r="E18" s="120">
        <v>68440</v>
      </c>
      <c r="F18" s="120"/>
      <c r="G18" s="90">
        <v>104040</v>
      </c>
      <c r="H18" s="5"/>
    </row>
    <row r="19" spans="1:8" ht="15" customHeight="1" x14ac:dyDescent="0.25">
      <c r="A19" s="121"/>
      <c r="B19" s="89" t="s">
        <v>222</v>
      </c>
      <c r="C19" s="120">
        <v>37165</v>
      </c>
      <c r="D19" s="120"/>
      <c r="E19" s="120">
        <v>59962</v>
      </c>
      <c r="F19" s="120"/>
      <c r="G19" s="90">
        <v>99398</v>
      </c>
      <c r="H19" s="5"/>
    </row>
    <row r="20" spans="1:8" ht="15" customHeight="1" x14ac:dyDescent="0.25">
      <c r="A20" s="121"/>
      <c r="B20" s="89" t="s">
        <v>223</v>
      </c>
      <c r="C20" s="120">
        <v>42605</v>
      </c>
      <c r="D20" s="120"/>
      <c r="E20" s="120">
        <v>58426</v>
      </c>
      <c r="F20" s="120"/>
      <c r="G20" s="90">
        <v>98690</v>
      </c>
      <c r="H20" s="5"/>
    </row>
    <row r="21" spans="1:8" ht="15" customHeight="1" x14ac:dyDescent="0.25">
      <c r="A21" s="121"/>
      <c r="B21" s="89" t="s">
        <v>224</v>
      </c>
      <c r="C21" s="120">
        <v>50778</v>
      </c>
      <c r="D21" s="120"/>
      <c r="E21" s="120">
        <v>66743</v>
      </c>
      <c r="F21" s="120"/>
      <c r="G21" s="90">
        <v>91712</v>
      </c>
      <c r="H21" s="5"/>
    </row>
    <row r="22" spans="1:8" ht="15" customHeight="1" x14ac:dyDescent="0.25">
      <c r="A22" s="121" t="s">
        <v>225</v>
      </c>
      <c r="B22" s="89" t="s">
        <v>226</v>
      </c>
      <c r="C22" s="120">
        <v>50692</v>
      </c>
      <c r="D22" s="120"/>
      <c r="E22" s="120">
        <v>70456</v>
      </c>
      <c r="F22" s="120"/>
      <c r="G22" s="90">
        <v>104374</v>
      </c>
      <c r="H22" s="5"/>
    </row>
    <row r="23" spans="1:8" ht="15" customHeight="1" x14ac:dyDescent="0.25">
      <c r="A23" s="121"/>
      <c r="B23" s="89" t="s">
        <v>227</v>
      </c>
      <c r="C23" s="120">
        <v>40144</v>
      </c>
      <c r="D23" s="120"/>
      <c r="E23" s="120">
        <v>62917</v>
      </c>
      <c r="F23" s="120"/>
      <c r="G23" s="90">
        <v>95129</v>
      </c>
      <c r="H23" s="5"/>
    </row>
    <row r="24" spans="1:8" ht="15" customHeight="1" x14ac:dyDescent="0.25">
      <c r="A24" s="121"/>
      <c r="B24" s="89" t="s">
        <v>228</v>
      </c>
      <c r="C24" s="120">
        <v>39966</v>
      </c>
      <c r="D24" s="120"/>
      <c r="E24" s="120">
        <v>58872</v>
      </c>
      <c r="F24" s="120"/>
      <c r="G24" s="90">
        <v>85206</v>
      </c>
      <c r="H24" s="5"/>
    </row>
    <row r="25" spans="1:8" ht="15" customHeight="1" x14ac:dyDescent="0.25">
      <c r="A25" s="121"/>
      <c r="B25" s="89" t="s">
        <v>229</v>
      </c>
      <c r="C25" s="120">
        <v>34718</v>
      </c>
      <c r="D25" s="120"/>
      <c r="E25" s="120">
        <v>52291</v>
      </c>
      <c r="F25" s="120"/>
      <c r="G25" s="90">
        <v>74260</v>
      </c>
      <c r="H25" s="5"/>
    </row>
    <row r="26" spans="1:8" ht="15" customHeight="1" x14ac:dyDescent="0.25">
      <c r="A26" s="121"/>
      <c r="B26" s="89" t="s">
        <v>230</v>
      </c>
      <c r="C26" s="120">
        <v>37232</v>
      </c>
      <c r="D26" s="120"/>
      <c r="E26" s="120">
        <v>53387</v>
      </c>
      <c r="F26" s="120"/>
      <c r="G26" s="90">
        <v>72168</v>
      </c>
      <c r="H26" s="5"/>
    </row>
    <row r="27" spans="1:8" ht="15" customHeight="1" x14ac:dyDescent="0.25">
      <c r="A27" s="121"/>
      <c r="B27" s="89" t="s">
        <v>231</v>
      </c>
      <c r="C27" s="120">
        <v>32991</v>
      </c>
      <c r="D27" s="120"/>
      <c r="E27" s="120">
        <v>47448</v>
      </c>
      <c r="F27" s="120"/>
      <c r="G27" s="90">
        <v>67508</v>
      </c>
      <c r="H27" s="5"/>
    </row>
    <row r="28" spans="1:8" ht="14.45" x14ac:dyDescent="0.3">
      <c r="A28" s="91" t="s">
        <v>232</v>
      </c>
      <c r="B28" s="89"/>
      <c r="C28" s="122">
        <v>43368</v>
      </c>
      <c r="D28" s="122"/>
      <c r="E28" s="122">
        <v>62001</v>
      </c>
      <c r="F28" s="122"/>
      <c r="G28" s="90">
        <v>89612</v>
      </c>
      <c r="H28" s="5"/>
    </row>
    <row r="29" spans="1:8" ht="14.45" x14ac:dyDescent="0.3">
      <c r="A29" s="25"/>
      <c r="B29" s="25"/>
      <c r="C29" s="27"/>
      <c r="D29" s="27"/>
      <c r="E29" s="27"/>
      <c r="F29" s="5"/>
      <c r="G29" s="5"/>
      <c r="H29" s="5"/>
    </row>
    <row r="30" spans="1:8" ht="14.45" x14ac:dyDescent="0.3">
      <c r="A30" s="26"/>
      <c r="B30" s="26"/>
      <c r="C30" s="28"/>
      <c r="D30" s="28"/>
      <c r="E30" s="28"/>
      <c r="F30" s="5"/>
      <c r="G30" s="5"/>
      <c r="H30" s="5"/>
    </row>
    <row r="31" spans="1:8" ht="14.45" x14ac:dyDescent="0.3">
      <c r="A31" s="3"/>
      <c r="C31" s="5"/>
      <c r="D31" s="5"/>
      <c r="E31" s="5"/>
      <c r="F31" s="5"/>
      <c r="G31" s="5"/>
      <c r="H31" s="5"/>
    </row>
    <row r="32" spans="1:8" ht="14.45" x14ac:dyDescent="0.3">
      <c r="A32" s="7" t="s">
        <v>233</v>
      </c>
      <c r="C32" s="5"/>
      <c r="D32" s="5"/>
      <c r="E32" s="5"/>
      <c r="F32" s="5"/>
      <c r="G32" s="5"/>
      <c r="H32" s="5"/>
    </row>
    <row r="33" spans="1:8" ht="14.45" x14ac:dyDescent="0.3">
      <c r="A33" s="7" t="s">
        <v>234</v>
      </c>
      <c r="C33" s="5"/>
      <c r="D33" s="5"/>
      <c r="E33" s="5"/>
      <c r="F33" s="5"/>
      <c r="G33" s="5"/>
      <c r="H33" s="5"/>
    </row>
    <row r="34" spans="1:8" ht="14.45" x14ac:dyDescent="0.3">
      <c r="A34" s="3"/>
      <c r="C34" s="5"/>
      <c r="D34" s="5"/>
      <c r="E34" s="5"/>
      <c r="F34" s="5"/>
      <c r="G34" s="5"/>
      <c r="H34" s="5"/>
    </row>
    <row r="35" spans="1:8" ht="14.45" x14ac:dyDescent="0.3">
      <c r="A35" s="3"/>
      <c r="C35" s="5"/>
      <c r="D35" s="5"/>
      <c r="E35" s="5"/>
      <c r="F35" s="5"/>
      <c r="G35" s="5"/>
      <c r="H35" s="5"/>
    </row>
    <row r="36" spans="1:8" ht="14.45" x14ac:dyDescent="0.3">
      <c r="A36" s="3"/>
      <c r="C36" s="5"/>
      <c r="D36" s="5"/>
      <c r="E36" s="5"/>
      <c r="F36" s="5"/>
      <c r="G36" s="5"/>
      <c r="H36" s="5"/>
    </row>
    <row r="37" spans="1:8" ht="14.45" x14ac:dyDescent="0.3">
      <c r="A37" s="3"/>
      <c r="C37" s="5"/>
      <c r="D37" s="5"/>
      <c r="E37" s="5"/>
      <c r="F37" s="5"/>
      <c r="G37" s="5"/>
      <c r="H37" s="5"/>
    </row>
    <row r="38" spans="1:8" ht="14.45" x14ac:dyDescent="0.3">
      <c r="A38" s="3"/>
      <c r="C38" s="5"/>
      <c r="D38" s="5"/>
      <c r="E38" s="5"/>
      <c r="F38" s="5"/>
      <c r="G38" s="5"/>
      <c r="H38" s="5"/>
    </row>
    <row r="39" spans="1:8" ht="14.45" x14ac:dyDescent="0.3">
      <c r="A39" s="3"/>
      <c r="C39" s="5"/>
      <c r="D39" s="5"/>
      <c r="E39" s="5"/>
      <c r="F39" s="5"/>
      <c r="G39" s="5"/>
      <c r="H39" s="5"/>
    </row>
    <row r="40" spans="1:8" ht="14.45" x14ac:dyDescent="0.3">
      <c r="A40" s="3"/>
      <c r="C40" s="5"/>
      <c r="D40" s="5"/>
      <c r="E40" s="5"/>
      <c r="F40" s="5"/>
      <c r="G40" s="5"/>
      <c r="H40" s="5"/>
    </row>
    <row r="41" spans="1:8" ht="14.45" x14ac:dyDescent="0.3">
      <c r="A41" s="3"/>
      <c r="C41" s="5"/>
      <c r="D41" s="5"/>
      <c r="E41" s="5"/>
      <c r="F41" s="5"/>
      <c r="G41" s="5"/>
      <c r="H41" s="5"/>
    </row>
    <row r="42" spans="1:8" ht="14.45" x14ac:dyDescent="0.3">
      <c r="A42" s="3"/>
      <c r="C42" s="5"/>
      <c r="D42" s="5"/>
      <c r="E42" s="5"/>
      <c r="F42" s="5"/>
      <c r="G42" s="5"/>
      <c r="H42" s="5"/>
    </row>
    <row r="43" spans="1:8" ht="14.45" x14ac:dyDescent="0.3">
      <c r="C43" s="5"/>
      <c r="D43" s="5"/>
      <c r="E43" s="5"/>
      <c r="F43" s="5"/>
      <c r="G43" s="5"/>
      <c r="H43" s="5"/>
    </row>
    <row r="44" spans="1:8" ht="14.45" x14ac:dyDescent="0.3">
      <c r="A44" s="3"/>
      <c r="C44" s="5"/>
      <c r="D44" s="5"/>
      <c r="E44" s="5"/>
      <c r="F44" s="5"/>
      <c r="G44" s="5"/>
      <c r="H44" s="5"/>
    </row>
    <row r="45" spans="1:8" ht="14.45" x14ac:dyDescent="0.3">
      <c r="A45" s="3"/>
      <c r="C45" s="5"/>
      <c r="D45" s="5"/>
      <c r="E45" s="5"/>
      <c r="F45" s="5"/>
      <c r="G45" s="5"/>
      <c r="H45" s="5"/>
    </row>
    <row r="46" spans="1:8" ht="14.45" x14ac:dyDescent="0.3">
      <c r="A46" s="3"/>
      <c r="C46" s="5"/>
      <c r="D46" s="5"/>
      <c r="E46" s="5"/>
      <c r="F46" s="5"/>
      <c r="G46" s="5"/>
      <c r="H46" s="5"/>
    </row>
    <row r="47" spans="1:8" ht="14.45" x14ac:dyDescent="0.3">
      <c r="A47" s="3"/>
      <c r="C47" s="5"/>
      <c r="D47" s="5"/>
      <c r="E47" s="5"/>
      <c r="F47" s="5"/>
      <c r="G47" s="5"/>
      <c r="H47" s="5"/>
    </row>
    <row r="48" spans="1:8" ht="14.45" x14ac:dyDescent="0.3">
      <c r="A48" s="3"/>
      <c r="C48" s="5"/>
      <c r="D48" s="5"/>
      <c r="E48" s="5"/>
      <c r="F48" s="5"/>
      <c r="G48" s="5"/>
      <c r="H48" s="5"/>
    </row>
    <row r="49" spans="1:8" ht="14.45" x14ac:dyDescent="0.3">
      <c r="A49" s="3"/>
      <c r="C49" s="5"/>
      <c r="D49" s="5"/>
      <c r="E49" s="5"/>
      <c r="F49" s="5"/>
      <c r="G49" s="5"/>
      <c r="H49" s="5"/>
    </row>
    <row r="50" spans="1:8" ht="14.45" x14ac:dyDescent="0.3">
      <c r="A50" s="3"/>
      <c r="C50" s="5"/>
      <c r="D50" s="5"/>
      <c r="E50" s="5"/>
      <c r="F50" s="5"/>
      <c r="G50" s="5"/>
      <c r="H50" s="5"/>
    </row>
    <row r="51" spans="1:8" ht="14.45" x14ac:dyDescent="0.3">
      <c r="A51" s="3"/>
      <c r="C51" s="5"/>
      <c r="D51" s="5"/>
      <c r="E51" s="5"/>
      <c r="F51" s="5"/>
      <c r="G51" s="5"/>
      <c r="H51" s="5"/>
    </row>
    <row r="52" spans="1:8" ht="14.45" x14ac:dyDescent="0.3">
      <c r="A52" s="3"/>
      <c r="C52" s="5"/>
      <c r="D52" s="5"/>
      <c r="E52" s="5"/>
      <c r="F52" s="5"/>
      <c r="G52" s="5"/>
      <c r="H52" s="5"/>
    </row>
    <row r="53" spans="1:8" ht="14.45" x14ac:dyDescent="0.3">
      <c r="A53" s="3"/>
      <c r="C53" s="5"/>
      <c r="D53" s="5"/>
      <c r="E53" s="5"/>
      <c r="F53" s="5"/>
      <c r="G53" s="5"/>
      <c r="H53" s="5"/>
    </row>
    <row r="54" spans="1:8" ht="14.45" x14ac:dyDescent="0.3">
      <c r="A54" s="3"/>
      <c r="C54" s="5"/>
      <c r="D54" s="5"/>
      <c r="E54" s="5"/>
      <c r="F54" s="5"/>
      <c r="G54" s="5"/>
      <c r="H54" s="5"/>
    </row>
    <row r="55" spans="1:8" x14ac:dyDescent="0.25">
      <c r="A55" s="3"/>
      <c r="C55" s="5"/>
      <c r="D55" s="5"/>
      <c r="E55" s="5"/>
      <c r="F55" s="5"/>
      <c r="G55" s="5"/>
      <c r="H55" s="5"/>
    </row>
    <row r="56" spans="1:8" x14ac:dyDescent="0.25">
      <c r="A56" s="3"/>
      <c r="C56" s="5"/>
      <c r="D56" s="5"/>
      <c r="E56" s="5"/>
      <c r="F56" s="5"/>
      <c r="G56" s="5"/>
      <c r="H56" s="5"/>
    </row>
    <row r="57" spans="1:8" x14ac:dyDescent="0.25">
      <c r="A57" s="3"/>
      <c r="C57" s="5"/>
      <c r="D57" s="5"/>
      <c r="E57" s="5"/>
      <c r="F57" s="5"/>
      <c r="G57" s="5"/>
      <c r="H57" s="5"/>
    </row>
    <row r="58" spans="1:8" x14ac:dyDescent="0.25">
      <c r="A58" s="3"/>
      <c r="C58" s="5"/>
      <c r="D58" s="5"/>
      <c r="E58" s="5"/>
      <c r="F58" s="5"/>
      <c r="G58" s="5"/>
      <c r="H58" s="5"/>
    </row>
    <row r="59" spans="1:8" x14ac:dyDescent="0.25">
      <c r="A59" s="3"/>
      <c r="C59" s="5"/>
      <c r="D59" s="5"/>
      <c r="E59" s="5"/>
      <c r="F59" s="5"/>
      <c r="G59" s="5"/>
      <c r="H59" s="5"/>
    </row>
    <row r="60" spans="1:8" x14ac:dyDescent="0.25">
      <c r="A60" s="3"/>
      <c r="C60" s="5"/>
      <c r="D60" s="5"/>
      <c r="E60" s="5"/>
      <c r="F60" s="5"/>
      <c r="G60" s="5"/>
      <c r="H60" s="5"/>
    </row>
    <row r="61" spans="1:8" x14ac:dyDescent="0.25">
      <c r="A61" s="3"/>
      <c r="C61" s="5"/>
      <c r="D61" s="5"/>
      <c r="E61" s="5"/>
      <c r="F61" s="5"/>
      <c r="G61" s="5"/>
      <c r="H61" s="5"/>
    </row>
    <row r="62" spans="1:8" x14ac:dyDescent="0.25">
      <c r="A62" s="3"/>
      <c r="C62" s="5"/>
      <c r="D62" s="5"/>
      <c r="E62" s="5"/>
      <c r="F62" s="5"/>
      <c r="G62" s="5"/>
      <c r="H62" s="5"/>
    </row>
    <row r="63" spans="1:8" x14ac:dyDescent="0.25">
      <c r="A63" s="3"/>
      <c r="C63" s="5"/>
      <c r="D63" s="5"/>
      <c r="E63" s="5"/>
      <c r="F63" s="5"/>
      <c r="G63" s="5"/>
      <c r="H63" s="5"/>
    </row>
    <row r="64" spans="1:8" x14ac:dyDescent="0.25">
      <c r="A64" s="3"/>
      <c r="C64" s="5"/>
      <c r="D64" s="5"/>
      <c r="E64" s="5"/>
      <c r="F64" s="5"/>
      <c r="G64" s="5"/>
      <c r="H64" s="5"/>
    </row>
    <row r="65" spans="1:8" x14ac:dyDescent="0.25">
      <c r="C65" s="5"/>
      <c r="D65" s="5"/>
      <c r="E65" s="5"/>
      <c r="F65" s="5"/>
      <c r="G65" s="5"/>
      <c r="H65" s="5"/>
    </row>
    <row r="66" spans="1:8" x14ac:dyDescent="0.25">
      <c r="A66" s="3"/>
      <c r="C66" s="5"/>
      <c r="D66" s="5"/>
      <c r="E66" s="5"/>
      <c r="F66" s="5"/>
      <c r="G66" s="5"/>
      <c r="H66" s="5"/>
    </row>
    <row r="67" spans="1:8" x14ac:dyDescent="0.25">
      <c r="A67" s="3"/>
      <c r="C67" s="5"/>
      <c r="D67" s="5"/>
      <c r="E67" s="5"/>
      <c r="F67" s="5"/>
      <c r="G67" s="5"/>
      <c r="H67" s="5"/>
    </row>
    <row r="68" spans="1:8" x14ac:dyDescent="0.25">
      <c r="A68" s="3"/>
      <c r="C68" s="5"/>
      <c r="D68" s="5"/>
      <c r="E68" s="5"/>
      <c r="F68" s="5"/>
      <c r="G68" s="5"/>
      <c r="H68" s="5"/>
    </row>
    <row r="69" spans="1:8" x14ac:dyDescent="0.25">
      <c r="A69" s="3"/>
      <c r="C69" s="5"/>
      <c r="D69" s="5"/>
      <c r="E69" s="5"/>
      <c r="F69" s="5"/>
      <c r="G69" s="5"/>
      <c r="H69" s="5"/>
    </row>
    <row r="70" spans="1:8" x14ac:dyDescent="0.25">
      <c r="A70" s="3"/>
      <c r="C70" s="5"/>
      <c r="D70" s="5"/>
      <c r="E70" s="5"/>
      <c r="F70" s="5"/>
      <c r="G70" s="5"/>
      <c r="H70" s="5"/>
    </row>
    <row r="71" spans="1:8" x14ac:dyDescent="0.25">
      <c r="A71" s="3"/>
      <c r="C71" s="5"/>
      <c r="D71" s="5"/>
      <c r="E71" s="5"/>
      <c r="F71" s="5"/>
      <c r="G71" s="5"/>
      <c r="H71" s="5"/>
    </row>
    <row r="72" spans="1:8" x14ac:dyDescent="0.25">
      <c r="A72" s="3"/>
      <c r="C72" s="5"/>
      <c r="D72" s="5"/>
      <c r="E72" s="5"/>
      <c r="F72" s="5"/>
      <c r="G72" s="5"/>
      <c r="H72" s="5"/>
    </row>
    <row r="73" spans="1:8" x14ac:dyDescent="0.25">
      <c r="A73" s="3"/>
      <c r="C73" s="5"/>
      <c r="D73" s="5"/>
      <c r="E73" s="5"/>
      <c r="F73" s="5"/>
      <c r="G73" s="5"/>
      <c r="H73" s="5"/>
    </row>
    <row r="74" spans="1:8" x14ac:dyDescent="0.25">
      <c r="A74" s="3"/>
      <c r="C74" s="5"/>
      <c r="D74" s="5"/>
      <c r="E74" s="5"/>
      <c r="F74" s="5"/>
      <c r="G74" s="5"/>
      <c r="H74" s="5"/>
    </row>
    <row r="75" spans="1:8" x14ac:dyDescent="0.25">
      <c r="A75" s="3"/>
      <c r="C75" s="5"/>
      <c r="D75" s="5"/>
      <c r="E75" s="5"/>
      <c r="F75" s="5"/>
      <c r="G75" s="5"/>
      <c r="H75" s="5"/>
    </row>
    <row r="76" spans="1:8" x14ac:dyDescent="0.25">
      <c r="A76" s="3"/>
      <c r="C76" s="5"/>
      <c r="D76" s="5"/>
      <c r="E76" s="5"/>
      <c r="F76" s="5"/>
      <c r="G76" s="5"/>
      <c r="H76" s="5"/>
    </row>
    <row r="77" spans="1:8" x14ac:dyDescent="0.25">
      <c r="A77" s="3"/>
      <c r="C77" s="5"/>
      <c r="D77" s="5"/>
      <c r="E77" s="5"/>
      <c r="F77" s="5"/>
      <c r="G77" s="5"/>
      <c r="H77" s="5"/>
    </row>
    <row r="78" spans="1:8" x14ac:dyDescent="0.25">
      <c r="A78" s="3"/>
      <c r="C78" s="5"/>
      <c r="D78" s="5"/>
      <c r="E78" s="5"/>
      <c r="F78" s="5"/>
      <c r="G78" s="5"/>
      <c r="H78" s="5"/>
    </row>
    <row r="79" spans="1:8" x14ac:dyDescent="0.25">
      <c r="A79" s="3"/>
      <c r="C79" s="5"/>
      <c r="D79" s="5"/>
      <c r="E79" s="5"/>
      <c r="F79" s="5"/>
      <c r="G79" s="5"/>
      <c r="H79" s="5"/>
    </row>
    <row r="80" spans="1:8" x14ac:dyDescent="0.25">
      <c r="A80" s="3"/>
      <c r="C80" s="5"/>
      <c r="D80" s="5"/>
      <c r="E80" s="5"/>
      <c r="F80" s="5"/>
      <c r="G80" s="5"/>
      <c r="H80" s="5"/>
    </row>
    <row r="81" spans="1:8" x14ac:dyDescent="0.25">
      <c r="A81" s="3"/>
      <c r="C81" s="5"/>
      <c r="D81" s="5"/>
      <c r="E81" s="5"/>
      <c r="F81" s="5"/>
      <c r="G81" s="5"/>
      <c r="H81" s="5"/>
    </row>
    <row r="82" spans="1:8" x14ac:dyDescent="0.25">
      <c r="A82" s="3"/>
      <c r="C82" s="5"/>
      <c r="D82" s="5"/>
      <c r="E82" s="5"/>
      <c r="F82" s="5"/>
      <c r="G82" s="5"/>
      <c r="H82" s="5"/>
    </row>
    <row r="83" spans="1:8" x14ac:dyDescent="0.25">
      <c r="A83" s="3"/>
      <c r="C83" s="5"/>
      <c r="D83" s="5"/>
      <c r="E83" s="5"/>
      <c r="F83" s="5"/>
      <c r="G83" s="5"/>
      <c r="H83" s="5"/>
    </row>
    <row r="84" spans="1:8" x14ac:dyDescent="0.25">
      <c r="A84" s="3"/>
      <c r="C84" s="5"/>
      <c r="D84" s="5"/>
      <c r="E84" s="5"/>
      <c r="F84" s="5"/>
      <c r="G84" s="5"/>
      <c r="H84" s="5"/>
    </row>
    <row r="85" spans="1:8" x14ac:dyDescent="0.25">
      <c r="A85" s="3"/>
      <c r="C85" s="5"/>
      <c r="D85" s="5"/>
      <c r="E85" s="5"/>
      <c r="F85" s="5"/>
      <c r="G85" s="5"/>
      <c r="H85" s="5"/>
    </row>
    <row r="86" spans="1:8" x14ac:dyDescent="0.25">
      <c r="A86" s="3"/>
      <c r="C86" s="5"/>
      <c r="D86" s="5"/>
      <c r="E86" s="5"/>
      <c r="F86" s="5"/>
      <c r="G86" s="5"/>
      <c r="H86" s="5"/>
    </row>
    <row r="87" spans="1:8" x14ac:dyDescent="0.25">
      <c r="C87" s="5"/>
      <c r="D87" s="5"/>
      <c r="E87" s="5"/>
      <c r="F87" s="5"/>
      <c r="G87" s="5"/>
      <c r="H87" s="5"/>
    </row>
    <row r="88" spans="1:8" x14ac:dyDescent="0.25">
      <c r="A88" s="3"/>
      <c r="C88" s="5"/>
      <c r="D88" s="5"/>
      <c r="E88" s="5"/>
      <c r="F88" s="5"/>
      <c r="G88" s="5"/>
      <c r="H88" s="5"/>
    </row>
    <row r="89" spans="1:8" x14ac:dyDescent="0.25">
      <c r="A89" s="3"/>
      <c r="C89" s="5"/>
      <c r="D89" s="5"/>
      <c r="E89" s="5"/>
      <c r="F89" s="5"/>
      <c r="G89" s="5"/>
      <c r="H89" s="5"/>
    </row>
    <row r="90" spans="1:8" x14ac:dyDescent="0.25">
      <c r="A90" s="3"/>
      <c r="C90" s="5"/>
      <c r="D90" s="5"/>
      <c r="E90" s="5"/>
      <c r="F90" s="5"/>
      <c r="G90" s="5"/>
      <c r="H90" s="5"/>
    </row>
    <row r="91" spans="1:8" x14ac:dyDescent="0.25">
      <c r="A91" s="3"/>
      <c r="C91" s="5"/>
      <c r="D91" s="5"/>
      <c r="E91" s="5"/>
      <c r="F91" s="5"/>
      <c r="G91" s="5"/>
      <c r="H91" s="5"/>
    </row>
    <row r="92" spans="1:8" x14ac:dyDescent="0.25">
      <c r="A92" s="3"/>
      <c r="C92" s="5"/>
      <c r="D92" s="5"/>
      <c r="E92" s="5"/>
      <c r="F92" s="5"/>
      <c r="G92" s="5"/>
      <c r="H92" s="5"/>
    </row>
    <row r="93" spans="1:8" x14ac:dyDescent="0.25">
      <c r="A93" s="3"/>
      <c r="C93" s="5"/>
      <c r="D93" s="5"/>
      <c r="E93" s="5"/>
      <c r="F93" s="5"/>
      <c r="G93" s="5"/>
      <c r="H93" s="5"/>
    </row>
    <row r="94" spans="1:8" x14ac:dyDescent="0.25">
      <c r="A94" s="3"/>
      <c r="C94" s="5"/>
      <c r="D94" s="5"/>
      <c r="E94" s="5"/>
      <c r="F94" s="5"/>
      <c r="G94" s="5"/>
      <c r="H94" s="5"/>
    </row>
    <row r="95" spans="1:8" x14ac:dyDescent="0.25">
      <c r="A95" s="3"/>
      <c r="C95" s="5"/>
      <c r="D95" s="5"/>
      <c r="E95" s="5"/>
      <c r="F95" s="5"/>
      <c r="G95" s="5"/>
      <c r="H95" s="5"/>
    </row>
    <row r="96" spans="1:8" x14ac:dyDescent="0.25">
      <c r="A96" s="3"/>
      <c r="C96" s="5"/>
      <c r="D96" s="5"/>
      <c r="E96" s="5"/>
      <c r="F96" s="5"/>
      <c r="G96" s="5"/>
      <c r="H96" s="5"/>
    </row>
    <row r="97" spans="1:8" x14ac:dyDescent="0.25">
      <c r="A97" s="3"/>
      <c r="C97" s="5"/>
      <c r="D97" s="5"/>
      <c r="E97" s="5"/>
      <c r="F97" s="5"/>
      <c r="G97" s="5"/>
      <c r="H97" s="5"/>
    </row>
    <row r="98" spans="1:8" x14ac:dyDescent="0.25">
      <c r="A98" s="3"/>
      <c r="C98" s="5"/>
      <c r="D98" s="5"/>
      <c r="E98" s="5"/>
      <c r="F98" s="5"/>
      <c r="G98" s="5"/>
      <c r="H98" s="5"/>
    </row>
    <row r="99" spans="1:8" x14ac:dyDescent="0.25">
      <c r="A99" s="3"/>
      <c r="C99" s="5"/>
      <c r="D99" s="5"/>
      <c r="E99" s="5"/>
      <c r="F99" s="5"/>
      <c r="G99" s="5"/>
      <c r="H99" s="5"/>
    </row>
    <row r="100" spans="1:8" x14ac:dyDescent="0.25">
      <c r="A100" s="3"/>
      <c r="C100" s="5"/>
      <c r="D100" s="5"/>
      <c r="E100" s="5"/>
      <c r="F100" s="5"/>
      <c r="G100" s="5"/>
      <c r="H100" s="5"/>
    </row>
    <row r="101" spans="1:8" x14ac:dyDescent="0.25">
      <c r="A101" s="3"/>
      <c r="C101" s="5"/>
      <c r="D101" s="5"/>
      <c r="E101" s="5"/>
      <c r="F101" s="5"/>
      <c r="G101" s="5"/>
      <c r="H101" s="5"/>
    </row>
    <row r="102" spans="1:8" x14ac:dyDescent="0.25">
      <c r="A102" s="3"/>
      <c r="C102" s="5"/>
      <c r="D102" s="5"/>
      <c r="E102" s="5"/>
      <c r="F102" s="5"/>
      <c r="G102" s="5"/>
      <c r="H102" s="5"/>
    </row>
    <row r="103" spans="1:8" x14ac:dyDescent="0.25">
      <c r="A103" s="3"/>
      <c r="C103" s="5"/>
      <c r="D103" s="5"/>
      <c r="E103" s="5"/>
      <c r="F103" s="5"/>
      <c r="G103" s="5"/>
      <c r="H103" s="5"/>
    </row>
    <row r="104" spans="1:8" x14ac:dyDescent="0.25">
      <c r="A104" s="3"/>
      <c r="C104" s="5"/>
      <c r="D104" s="5"/>
      <c r="E104" s="5"/>
      <c r="F104" s="5"/>
      <c r="G104" s="5"/>
      <c r="H104" s="5"/>
    </row>
    <row r="105" spans="1:8" x14ac:dyDescent="0.25">
      <c r="A105" s="3"/>
      <c r="C105" s="5"/>
      <c r="D105" s="5"/>
      <c r="E105" s="5"/>
      <c r="F105" s="5"/>
      <c r="G105" s="5"/>
      <c r="H105" s="5"/>
    </row>
    <row r="106" spans="1:8" x14ac:dyDescent="0.25">
      <c r="A106" s="3"/>
      <c r="C106" s="5"/>
      <c r="D106" s="5"/>
      <c r="E106" s="5"/>
      <c r="F106" s="5"/>
      <c r="G106" s="5"/>
      <c r="H106" s="5"/>
    </row>
    <row r="107" spans="1:8" x14ac:dyDescent="0.25">
      <c r="A107" s="3"/>
      <c r="C107" s="5"/>
      <c r="D107" s="5"/>
      <c r="E107" s="5"/>
      <c r="F107" s="5"/>
      <c r="G107" s="5"/>
      <c r="H107" s="5"/>
    </row>
    <row r="108" spans="1:8" x14ac:dyDescent="0.25">
      <c r="A108" s="3"/>
      <c r="C108" s="5"/>
      <c r="D108" s="5"/>
      <c r="E108" s="5"/>
      <c r="F108" s="5"/>
      <c r="G108" s="5"/>
      <c r="H108" s="5"/>
    </row>
    <row r="109" spans="1:8" x14ac:dyDescent="0.25">
      <c r="C109" s="5"/>
      <c r="D109" s="5"/>
      <c r="E109" s="5"/>
      <c r="F109" s="5"/>
      <c r="G109" s="5"/>
      <c r="H109" s="5"/>
    </row>
    <row r="110" spans="1:8" x14ac:dyDescent="0.25">
      <c r="A110" s="3"/>
      <c r="C110" s="5"/>
      <c r="D110" s="5"/>
      <c r="E110" s="5"/>
      <c r="F110" s="5"/>
      <c r="G110" s="5"/>
      <c r="H110" s="5"/>
    </row>
    <row r="111" spans="1:8" x14ac:dyDescent="0.25">
      <c r="A111" s="3"/>
      <c r="C111" s="5"/>
      <c r="D111" s="5"/>
      <c r="E111" s="5"/>
      <c r="F111" s="5"/>
      <c r="G111" s="5"/>
      <c r="H111" s="5"/>
    </row>
    <row r="112" spans="1:8" x14ac:dyDescent="0.25">
      <c r="A112" s="3"/>
      <c r="C112" s="5"/>
      <c r="D112" s="5"/>
      <c r="E112" s="5"/>
      <c r="F112" s="5"/>
      <c r="G112" s="5"/>
      <c r="H112" s="5"/>
    </row>
    <row r="113" spans="1:8" x14ac:dyDescent="0.25">
      <c r="A113" s="3"/>
      <c r="C113" s="5"/>
      <c r="D113" s="5"/>
      <c r="E113" s="5"/>
      <c r="F113" s="5"/>
      <c r="G113" s="5"/>
      <c r="H113" s="5"/>
    </row>
    <row r="114" spans="1:8" x14ac:dyDescent="0.25">
      <c r="A114" s="3"/>
      <c r="C114" s="5"/>
      <c r="D114" s="5"/>
      <c r="E114" s="5"/>
      <c r="F114" s="5"/>
      <c r="G114" s="5"/>
      <c r="H114" s="5"/>
    </row>
    <row r="115" spans="1:8" x14ac:dyDescent="0.25">
      <c r="A115" s="3"/>
      <c r="C115" s="5"/>
      <c r="D115" s="5"/>
      <c r="E115" s="5"/>
      <c r="F115" s="5"/>
      <c r="G115" s="5"/>
      <c r="H115" s="5"/>
    </row>
    <row r="116" spans="1:8" x14ac:dyDescent="0.25">
      <c r="A116" s="3"/>
      <c r="C116" s="5"/>
      <c r="D116" s="5"/>
      <c r="E116" s="5"/>
      <c r="F116" s="5"/>
      <c r="G116" s="5"/>
      <c r="H116" s="5"/>
    </row>
    <row r="117" spans="1:8" x14ac:dyDescent="0.25">
      <c r="A117" s="3"/>
      <c r="C117" s="5"/>
      <c r="D117" s="5"/>
      <c r="E117" s="5"/>
      <c r="F117" s="5"/>
      <c r="G117" s="5"/>
      <c r="H117" s="5"/>
    </row>
    <row r="118" spans="1:8" x14ac:dyDescent="0.25">
      <c r="A118" s="3"/>
      <c r="C118" s="5"/>
      <c r="D118" s="5"/>
      <c r="E118" s="5"/>
      <c r="F118" s="5"/>
      <c r="G118" s="5"/>
      <c r="H118" s="5"/>
    </row>
    <row r="119" spans="1:8" x14ac:dyDescent="0.25">
      <c r="A119" s="3"/>
      <c r="C119" s="5"/>
      <c r="D119" s="5"/>
      <c r="E119" s="5"/>
      <c r="F119" s="5"/>
      <c r="G119" s="5"/>
      <c r="H119" s="5"/>
    </row>
    <row r="120" spans="1:8" x14ac:dyDescent="0.25">
      <c r="A120" s="3"/>
      <c r="C120" s="5"/>
      <c r="D120" s="5"/>
      <c r="E120" s="5"/>
      <c r="F120" s="5"/>
      <c r="G120" s="5"/>
      <c r="H120" s="5"/>
    </row>
    <row r="121" spans="1:8" x14ac:dyDescent="0.25">
      <c r="A121" s="3"/>
      <c r="C121" s="5"/>
      <c r="D121" s="5"/>
      <c r="E121" s="5"/>
      <c r="F121" s="5"/>
      <c r="G121" s="5"/>
      <c r="H121" s="5"/>
    </row>
    <row r="122" spans="1:8" x14ac:dyDescent="0.25">
      <c r="A122" s="3"/>
      <c r="C122" s="5"/>
      <c r="D122" s="5"/>
      <c r="E122" s="5"/>
      <c r="F122" s="5"/>
      <c r="G122" s="5"/>
      <c r="H122" s="5"/>
    </row>
    <row r="123" spans="1:8" x14ac:dyDescent="0.25">
      <c r="A123" s="3"/>
      <c r="C123" s="5"/>
      <c r="D123" s="5"/>
      <c r="E123" s="5"/>
      <c r="F123" s="5"/>
      <c r="G123" s="5"/>
      <c r="H123" s="5"/>
    </row>
    <row r="124" spans="1:8" x14ac:dyDescent="0.25">
      <c r="A124" s="3"/>
      <c r="C124" s="5"/>
      <c r="D124" s="5"/>
      <c r="E124" s="5"/>
      <c r="F124" s="5"/>
      <c r="G124" s="5"/>
      <c r="H124" s="5"/>
    </row>
    <row r="125" spans="1:8" x14ac:dyDescent="0.25">
      <c r="A125" s="3"/>
      <c r="C125" s="5"/>
      <c r="D125" s="5"/>
      <c r="E125" s="5"/>
      <c r="F125" s="5"/>
      <c r="G125" s="5"/>
      <c r="H125" s="5"/>
    </row>
    <row r="126" spans="1:8" x14ac:dyDescent="0.25">
      <c r="A126" s="3"/>
      <c r="C126" s="5"/>
      <c r="D126" s="5"/>
      <c r="E126" s="5"/>
      <c r="F126" s="5"/>
      <c r="G126" s="5"/>
      <c r="H126" s="5"/>
    </row>
    <row r="127" spans="1:8" x14ac:dyDescent="0.25">
      <c r="A127" s="3"/>
      <c r="C127" s="5"/>
      <c r="D127" s="5"/>
      <c r="E127" s="5"/>
      <c r="F127" s="5"/>
      <c r="G127" s="5"/>
      <c r="H127" s="5"/>
    </row>
    <row r="128" spans="1:8" x14ac:dyDescent="0.25">
      <c r="A128" s="3"/>
      <c r="C128" s="5"/>
      <c r="D128" s="5"/>
      <c r="E128" s="5"/>
      <c r="F128" s="5"/>
      <c r="G128" s="5"/>
      <c r="H128" s="5"/>
    </row>
    <row r="129" spans="1:8" x14ac:dyDescent="0.25">
      <c r="A129" s="3"/>
      <c r="C129" s="5"/>
      <c r="D129" s="5"/>
      <c r="E129" s="5"/>
      <c r="F129" s="5"/>
      <c r="G129" s="5"/>
      <c r="H129" s="5"/>
    </row>
    <row r="130" spans="1:8" x14ac:dyDescent="0.25">
      <c r="A130" s="3"/>
      <c r="C130" s="5"/>
      <c r="D130" s="5"/>
      <c r="E130" s="5"/>
      <c r="F130" s="5"/>
      <c r="G130" s="5"/>
      <c r="H130" s="5"/>
    </row>
    <row r="131" spans="1:8" x14ac:dyDescent="0.25">
      <c r="C131" s="5"/>
      <c r="D131" s="5"/>
      <c r="E131" s="5"/>
      <c r="F131" s="5"/>
      <c r="G131" s="5"/>
      <c r="H131" s="5"/>
    </row>
    <row r="132" spans="1:8" x14ac:dyDescent="0.25">
      <c r="A132" s="3"/>
      <c r="C132" s="5"/>
      <c r="D132" s="5"/>
      <c r="E132" s="5"/>
      <c r="F132" s="5"/>
      <c r="G132" s="5"/>
      <c r="H132" s="5"/>
    </row>
    <row r="133" spans="1:8" x14ac:dyDescent="0.25">
      <c r="A133" s="3"/>
      <c r="C133" s="5"/>
      <c r="D133" s="5"/>
      <c r="E133" s="5"/>
      <c r="F133" s="5"/>
      <c r="G133" s="5"/>
      <c r="H133" s="5"/>
    </row>
    <row r="134" spans="1:8" x14ac:dyDescent="0.25">
      <c r="A134" s="3"/>
      <c r="C134" s="5"/>
      <c r="D134" s="5"/>
      <c r="E134" s="5"/>
      <c r="F134" s="5"/>
      <c r="G134" s="5"/>
      <c r="H134" s="5"/>
    </row>
    <row r="135" spans="1:8" x14ac:dyDescent="0.25">
      <c r="A135" s="3"/>
      <c r="C135" s="5"/>
      <c r="D135" s="5"/>
      <c r="E135" s="5"/>
      <c r="F135" s="5"/>
      <c r="G135" s="5"/>
      <c r="H135" s="5"/>
    </row>
    <row r="136" spans="1:8" x14ac:dyDescent="0.25">
      <c r="A136" s="3"/>
      <c r="C136" s="5"/>
      <c r="D136" s="5"/>
      <c r="E136" s="5"/>
      <c r="F136" s="5"/>
      <c r="G136" s="5"/>
      <c r="H136" s="5"/>
    </row>
    <row r="137" spans="1:8" x14ac:dyDescent="0.25">
      <c r="A137" s="3"/>
      <c r="C137" s="5"/>
      <c r="D137" s="5"/>
      <c r="E137" s="5"/>
      <c r="F137" s="5"/>
      <c r="G137" s="5"/>
      <c r="H137" s="5"/>
    </row>
    <row r="138" spans="1:8" x14ac:dyDescent="0.25">
      <c r="A138" s="3"/>
      <c r="C138" s="5"/>
      <c r="D138" s="5"/>
      <c r="E138" s="5"/>
      <c r="F138" s="5"/>
      <c r="G138" s="5"/>
      <c r="H138" s="5"/>
    </row>
    <row r="139" spans="1:8" x14ac:dyDescent="0.25">
      <c r="A139" s="3"/>
      <c r="C139" s="5"/>
      <c r="D139" s="5"/>
      <c r="E139" s="5"/>
      <c r="F139" s="5"/>
      <c r="G139" s="5"/>
      <c r="H139" s="5"/>
    </row>
    <row r="140" spans="1:8" x14ac:dyDescent="0.25">
      <c r="A140" s="3"/>
      <c r="C140" s="5"/>
      <c r="D140" s="5"/>
      <c r="E140" s="5"/>
      <c r="F140" s="5"/>
      <c r="G140" s="5"/>
      <c r="H140" s="5"/>
    </row>
    <row r="141" spans="1:8" x14ac:dyDescent="0.25">
      <c r="A141" s="3"/>
      <c r="C141" s="5"/>
      <c r="D141" s="5"/>
      <c r="E141" s="5"/>
      <c r="F141" s="5"/>
      <c r="G141" s="5"/>
      <c r="H141" s="5"/>
    </row>
    <row r="142" spans="1:8" x14ac:dyDescent="0.25">
      <c r="A142" s="3"/>
      <c r="C142" s="5"/>
      <c r="D142" s="5"/>
      <c r="E142" s="5"/>
      <c r="F142" s="5"/>
      <c r="G142" s="5"/>
      <c r="H142" s="5"/>
    </row>
    <row r="143" spans="1:8" x14ac:dyDescent="0.25">
      <c r="A143" s="3"/>
      <c r="C143" s="5"/>
      <c r="D143" s="5"/>
      <c r="E143" s="5"/>
      <c r="F143" s="5"/>
      <c r="G143" s="5"/>
      <c r="H143" s="5"/>
    </row>
    <row r="144" spans="1:8" x14ac:dyDescent="0.25">
      <c r="A144" s="3"/>
      <c r="C144" s="5"/>
      <c r="D144" s="5"/>
      <c r="E144" s="5"/>
      <c r="F144" s="5"/>
      <c r="G144" s="5"/>
      <c r="H144" s="5"/>
    </row>
    <row r="145" spans="1:8" x14ac:dyDescent="0.25">
      <c r="A145" s="3"/>
      <c r="C145" s="5"/>
      <c r="D145" s="5"/>
      <c r="E145" s="5"/>
      <c r="F145" s="5"/>
      <c r="G145" s="5"/>
      <c r="H145" s="5"/>
    </row>
    <row r="146" spans="1:8" x14ac:dyDescent="0.25">
      <c r="A146" s="3"/>
      <c r="C146" s="5"/>
      <c r="D146" s="5"/>
      <c r="E146" s="5"/>
      <c r="F146" s="5"/>
      <c r="G146" s="5"/>
      <c r="H146" s="5"/>
    </row>
    <row r="147" spans="1:8" x14ac:dyDescent="0.25">
      <c r="A147" s="3"/>
      <c r="C147" s="5"/>
      <c r="D147" s="5"/>
      <c r="E147" s="5"/>
      <c r="F147" s="5"/>
      <c r="G147" s="5"/>
      <c r="H147" s="5"/>
    </row>
    <row r="148" spans="1:8" x14ac:dyDescent="0.25">
      <c r="A148" s="3"/>
      <c r="C148" s="5"/>
      <c r="D148" s="5"/>
      <c r="E148" s="5"/>
      <c r="F148" s="5"/>
      <c r="G148" s="5"/>
      <c r="H148" s="5"/>
    </row>
    <row r="149" spans="1:8" x14ac:dyDescent="0.25">
      <c r="A149" s="3"/>
      <c r="C149" s="5"/>
      <c r="D149" s="5"/>
      <c r="E149" s="5"/>
      <c r="F149" s="5"/>
      <c r="G149" s="5"/>
      <c r="H149" s="5"/>
    </row>
    <row r="150" spans="1:8" x14ac:dyDescent="0.25">
      <c r="A150" s="3"/>
      <c r="C150" s="5"/>
      <c r="D150" s="5"/>
      <c r="E150" s="5"/>
      <c r="F150" s="5"/>
      <c r="G150" s="5"/>
      <c r="H150" s="5"/>
    </row>
    <row r="151" spans="1:8" x14ac:dyDescent="0.25">
      <c r="A151" s="3"/>
      <c r="C151" s="5"/>
      <c r="D151" s="5"/>
      <c r="E151" s="5"/>
      <c r="F151" s="5"/>
      <c r="G151" s="5"/>
      <c r="H151" s="5"/>
    </row>
    <row r="152" spans="1:8" x14ac:dyDescent="0.25">
      <c r="A152" s="3"/>
      <c r="C152" s="5"/>
      <c r="D152" s="5"/>
      <c r="E152" s="5"/>
      <c r="F152" s="5"/>
      <c r="G152" s="5"/>
      <c r="H152" s="5"/>
    </row>
    <row r="153" spans="1:8" x14ac:dyDescent="0.25">
      <c r="C153" s="5"/>
      <c r="D153" s="5"/>
      <c r="E153" s="5"/>
      <c r="F153" s="5"/>
      <c r="G153" s="5"/>
      <c r="H153" s="5"/>
    </row>
    <row r="154" spans="1:8" x14ac:dyDescent="0.25">
      <c r="A154" s="3"/>
      <c r="C154" s="5"/>
      <c r="D154" s="5"/>
      <c r="E154" s="5"/>
      <c r="F154" s="5"/>
      <c r="G154" s="5"/>
      <c r="H154" s="5"/>
    </row>
    <row r="155" spans="1:8" x14ac:dyDescent="0.25">
      <c r="A155" s="3"/>
      <c r="C155" s="5"/>
      <c r="D155" s="5"/>
      <c r="E155" s="5"/>
      <c r="F155" s="5"/>
      <c r="G155" s="5"/>
      <c r="H155" s="5"/>
    </row>
    <row r="156" spans="1:8" x14ac:dyDescent="0.25">
      <c r="A156" s="3"/>
      <c r="C156" s="5"/>
      <c r="D156" s="5"/>
      <c r="E156" s="5"/>
      <c r="F156" s="5"/>
      <c r="G156" s="5"/>
      <c r="H156" s="5"/>
    </row>
    <row r="157" spans="1:8" x14ac:dyDescent="0.25">
      <c r="A157" s="3"/>
      <c r="C157" s="5"/>
      <c r="D157" s="5"/>
      <c r="E157" s="5"/>
      <c r="F157" s="5"/>
      <c r="G157" s="5"/>
      <c r="H157" s="5"/>
    </row>
    <row r="158" spans="1:8" x14ac:dyDescent="0.25">
      <c r="A158" s="3"/>
      <c r="C158" s="5"/>
      <c r="D158" s="5"/>
      <c r="E158" s="5"/>
      <c r="F158" s="5"/>
      <c r="G158" s="5"/>
      <c r="H158" s="5"/>
    </row>
    <row r="159" spans="1:8" x14ac:dyDescent="0.25">
      <c r="A159" s="3"/>
      <c r="C159" s="5"/>
      <c r="D159" s="5"/>
      <c r="E159" s="5"/>
      <c r="F159" s="5"/>
      <c r="G159" s="5"/>
      <c r="H159" s="5"/>
    </row>
    <row r="160" spans="1:8" x14ac:dyDescent="0.25">
      <c r="A160" s="3"/>
      <c r="C160" s="5"/>
      <c r="D160" s="5"/>
      <c r="E160" s="5"/>
      <c r="F160" s="5"/>
      <c r="G160" s="5"/>
      <c r="H160" s="5"/>
    </row>
    <row r="161" spans="1:8" x14ac:dyDescent="0.25">
      <c r="A161" s="3"/>
      <c r="C161" s="5"/>
      <c r="D161" s="5"/>
      <c r="E161" s="5"/>
      <c r="F161" s="5"/>
      <c r="G161" s="5"/>
      <c r="H161" s="5"/>
    </row>
    <row r="162" spans="1:8" x14ac:dyDescent="0.25">
      <c r="A162" s="3"/>
      <c r="C162" s="5"/>
      <c r="D162" s="5"/>
      <c r="E162" s="5"/>
      <c r="F162" s="5"/>
      <c r="G162" s="5"/>
      <c r="H162" s="5"/>
    </row>
    <row r="163" spans="1:8" x14ac:dyDescent="0.25">
      <c r="A163" s="3"/>
      <c r="C163" s="5"/>
      <c r="D163" s="5"/>
      <c r="E163" s="5"/>
      <c r="F163" s="5"/>
      <c r="G163" s="5"/>
      <c r="H163" s="5"/>
    </row>
    <row r="164" spans="1:8" x14ac:dyDescent="0.25">
      <c r="A164" s="3"/>
      <c r="C164" s="5"/>
      <c r="D164" s="5"/>
      <c r="E164" s="5"/>
      <c r="F164" s="5"/>
      <c r="G164" s="5"/>
      <c r="H164" s="5"/>
    </row>
    <row r="165" spans="1:8" x14ac:dyDescent="0.25">
      <c r="A165" s="3"/>
      <c r="C165" s="5"/>
      <c r="D165" s="5"/>
      <c r="E165" s="5"/>
      <c r="F165" s="5"/>
      <c r="G165" s="5"/>
      <c r="H165" s="5"/>
    </row>
    <row r="166" spans="1:8" x14ac:dyDescent="0.25">
      <c r="A166" s="3"/>
      <c r="C166" s="5"/>
      <c r="D166" s="5"/>
      <c r="E166" s="5"/>
      <c r="F166" s="5"/>
      <c r="G166" s="5"/>
      <c r="H166" s="5"/>
    </row>
    <row r="167" spans="1:8" x14ac:dyDescent="0.25">
      <c r="A167" s="3"/>
      <c r="C167" s="5"/>
      <c r="D167" s="5"/>
      <c r="E167" s="5"/>
      <c r="F167" s="5"/>
      <c r="G167" s="5"/>
      <c r="H167" s="5"/>
    </row>
    <row r="168" spans="1:8" x14ac:dyDescent="0.25">
      <c r="A168" s="3"/>
      <c r="C168" s="5"/>
      <c r="D168" s="5"/>
      <c r="E168" s="5"/>
      <c r="F168" s="5"/>
      <c r="G168" s="5"/>
      <c r="H168" s="5"/>
    </row>
    <row r="169" spans="1:8" x14ac:dyDescent="0.25">
      <c r="A169" s="3"/>
      <c r="C169" s="5"/>
      <c r="D169" s="5"/>
      <c r="E169" s="5"/>
      <c r="F169" s="5"/>
      <c r="G169" s="5"/>
      <c r="H169" s="5"/>
    </row>
    <row r="170" spans="1:8" x14ac:dyDescent="0.25">
      <c r="A170" s="3"/>
      <c r="C170" s="5"/>
      <c r="D170" s="5"/>
      <c r="E170" s="5"/>
      <c r="F170" s="5"/>
      <c r="G170" s="5"/>
      <c r="H170" s="5"/>
    </row>
    <row r="171" spans="1:8" x14ac:dyDescent="0.25">
      <c r="A171" s="3"/>
      <c r="C171" s="5"/>
      <c r="D171" s="5"/>
      <c r="E171" s="5"/>
      <c r="F171" s="5"/>
      <c r="G171" s="5"/>
      <c r="H171" s="5"/>
    </row>
    <row r="172" spans="1:8" x14ac:dyDescent="0.25">
      <c r="A172" s="3"/>
      <c r="C172" s="5"/>
      <c r="D172" s="5"/>
      <c r="E172" s="5"/>
      <c r="F172" s="5"/>
      <c r="G172" s="5"/>
      <c r="H172" s="5"/>
    </row>
    <row r="173" spans="1:8" x14ac:dyDescent="0.25">
      <c r="A173" s="3"/>
      <c r="C173" s="5"/>
      <c r="D173" s="5"/>
      <c r="E173" s="5"/>
      <c r="F173" s="5"/>
      <c r="G173" s="5"/>
      <c r="H173" s="5"/>
    </row>
    <row r="174" spans="1:8" x14ac:dyDescent="0.25">
      <c r="A174" s="3"/>
      <c r="C174" s="5"/>
      <c r="D174" s="5"/>
      <c r="E174" s="5"/>
      <c r="F174" s="5"/>
      <c r="G174" s="5"/>
      <c r="H174" s="5"/>
    </row>
    <row r="175" spans="1:8" x14ac:dyDescent="0.25">
      <c r="C175" s="5"/>
      <c r="D175" s="5"/>
      <c r="E175" s="5"/>
      <c r="F175" s="5"/>
      <c r="G175" s="5"/>
      <c r="H175" s="5"/>
    </row>
    <row r="176" spans="1:8" x14ac:dyDescent="0.25">
      <c r="A176" s="3"/>
      <c r="C176" s="5"/>
      <c r="D176" s="5"/>
      <c r="E176" s="5"/>
      <c r="F176" s="5"/>
      <c r="G176" s="5"/>
      <c r="H176" s="5"/>
    </row>
    <row r="177" spans="1:8" x14ac:dyDescent="0.25">
      <c r="A177" s="3"/>
      <c r="C177" s="5"/>
      <c r="D177" s="5"/>
      <c r="E177" s="5"/>
      <c r="F177" s="5"/>
      <c r="G177" s="5"/>
      <c r="H177" s="5"/>
    </row>
    <row r="178" spans="1:8" x14ac:dyDescent="0.25">
      <c r="A178" s="3"/>
      <c r="C178" s="5"/>
      <c r="D178" s="5"/>
      <c r="E178" s="5"/>
      <c r="F178" s="5"/>
      <c r="G178" s="5"/>
      <c r="H178" s="5"/>
    </row>
    <row r="179" spans="1:8" x14ac:dyDescent="0.25">
      <c r="A179" s="3"/>
      <c r="C179" s="5"/>
      <c r="D179" s="5"/>
      <c r="E179" s="5"/>
      <c r="F179" s="5"/>
      <c r="G179" s="5"/>
      <c r="H179" s="5"/>
    </row>
    <row r="180" spans="1:8" x14ac:dyDescent="0.25">
      <c r="A180" s="3"/>
      <c r="C180" s="5"/>
      <c r="D180" s="5"/>
      <c r="E180" s="5"/>
      <c r="F180" s="5"/>
      <c r="G180" s="5"/>
      <c r="H180" s="5"/>
    </row>
    <row r="181" spans="1:8" x14ac:dyDescent="0.25">
      <c r="A181" s="3"/>
      <c r="C181" s="5"/>
      <c r="D181" s="5"/>
      <c r="E181" s="5"/>
      <c r="F181" s="5"/>
      <c r="G181" s="5"/>
      <c r="H181" s="5"/>
    </row>
    <row r="182" spans="1:8" x14ac:dyDescent="0.25">
      <c r="A182" s="3"/>
      <c r="C182" s="5"/>
      <c r="D182" s="5"/>
      <c r="E182" s="5"/>
      <c r="F182" s="5"/>
      <c r="G182" s="5"/>
      <c r="H182" s="5"/>
    </row>
    <row r="183" spans="1:8" x14ac:dyDescent="0.25">
      <c r="A183" s="3"/>
      <c r="C183" s="5"/>
      <c r="D183" s="5"/>
      <c r="E183" s="5"/>
      <c r="F183" s="5"/>
      <c r="G183" s="5"/>
      <c r="H183" s="5"/>
    </row>
    <row r="184" spans="1:8" x14ac:dyDescent="0.25">
      <c r="A184" s="3"/>
      <c r="C184" s="5"/>
      <c r="D184" s="5"/>
      <c r="E184" s="5"/>
      <c r="F184" s="5"/>
      <c r="G184" s="5"/>
      <c r="H184" s="5"/>
    </row>
    <row r="185" spans="1:8" x14ac:dyDescent="0.25">
      <c r="A185" s="3"/>
      <c r="C185" s="5"/>
      <c r="D185" s="5"/>
      <c r="E185" s="5"/>
      <c r="F185" s="5"/>
      <c r="G185" s="5"/>
      <c r="H185" s="5"/>
    </row>
    <row r="186" spans="1:8" x14ac:dyDescent="0.25">
      <c r="A186" s="3"/>
      <c r="C186" s="5"/>
      <c r="D186" s="5"/>
      <c r="E186" s="5"/>
      <c r="F186" s="5"/>
      <c r="G186" s="5"/>
      <c r="H186" s="5"/>
    </row>
    <row r="187" spans="1:8" x14ac:dyDescent="0.25">
      <c r="A187" s="3"/>
      <c r="C187" s="5"/>
      <c r="D187" s="5"/>
      <c r="E187" s="5"/>
      <c r="F187" s="5"/>
      <c r="G187" s="5"/>
      <c r="H187" s="5"/>
    </row>
    <row r="188" spans="1:8" x14ac:dyDescent="0.25">
      <c r="A188" s="3"/>
      <c r="C188" s="5"/>
      <c r="D188" s="5"/>
      <c r="E188" s="5"/>
      <c r="F188" s="5"/>
      <c r="G188" s="5"/>
      <c r="H188" s="5"/>
    </row>
    <row r="189" spans="1:8" x14ac:dyDescent="0.25">
      <c r="A189" s="3"/>
      <c r="C189" s="5"/>
      <c r="D189" s="5"/>
      <c r="E189" s="5"/>
      <c r="F189" s="5"/>
      <c r="G189" s="5"/>
      <c r="H189" s="5"/>
    </row>
    <row r="190" spans="1:8" x14ac:dyDescent="0.25">
      <c r="A190" s="3"/>
      <c r="C190" s="5"/>
      <c r="D190" s="5"/>
      <c r="E190" s="5"/>
      <c r="F190" s="5"/>
      <c r="G190" s="5"/>
      <c r="H190" s="5"/>
    </row>
    <row r="191" spans="1:8" x14ac:dyDescent="0.25">
      <c r="A191" s="3"/>
      <c r="C191" s="5"/>
      <c r="D191" s="5"/>
      <c r="E191" s="5"/>
      <c r="F191" s="5"/>
      <c r="G191" s="5"/>
      <c r="H191" s="5"/>
    </row>
    <row r="192" spans="1:8" x14ac:dyDescent="0.25">
      <c r="A192" s="3"/>
      <c r="C192" s="5"/>
      <c r="D192" s="5"/>
      <c r="E192" s="5"/>
      <c r="F192" s="5"/>
      <c r="G192" s="5"/>
      <c r="H192" s="5"/>
    </row>
    <row r="193" spans="1:8" x14ac:dyDescent="0.25">
      <c r="A193" s="3"/>
      <c r="C193" s="5"/>
      <c r="D193" s="5"/>
      <c r="E193" s="5"/>
      <c r="F193" s="5"/>
      <c r="G193" s="5"/>
      <c r="H193" s="5"/>
    </row>
    <row r="194" spans="1:8" x14ac:dyDescent="0.25">
      <c r="A194" s="3"/>
      <c r="C194" s="5"/>
      <c r="D194" s="5"/>
      <c r="E194" s="5"/>
      <c r="F194" s="5"/>
      <c r="G194" s="5"/>
      <c r="H194" s="5"/>
    </row>
    <row r="195" spans="1:8" x14ac:dyDescent="0.25">
      <c r="A195" s="3"/>
      <c r="C195" s="5"/>
      <c r="D195" s="5"/>
      <c r="E195" s="5"/>
      <c r="F195" s="5"/>
      <c r="G195" s="5"/>
      <c r="H195" s="5"/>
    </row>
    <row r="196" spans="1:8" x14ac:dyDescent="0.25">
      <c r="A196" s="3"/>
      <c r="C196" s="5"/>
      <c r="D196" s="5"/>
      <c r="E196" s="5"/>
      <c r="F196" s="5"/>
      <c r="G196" s="5"/>
      <c r="H196" s="5"/>
    </row>
    <row r="197" spans="1:8" x14ac:dyDescent="0.25">
      <c r="C197" s="5"/>
      <c r="D197" s="5"/>
      <c r="E197" s="5"/>
      <c r="F197" s="5"/>
      <c r="G197" s="5"/>
      <c r="H197" s="5"/>
    </row>
    <row r="198" spans="1:8" x14ac:dyDescent="0.25">
      <c r="A198" s="3"/>
      <c r="C198" s="5"/>
      <c r="D198" s="5"/>
      <c r="E198" s="5"/>
      <c r="F198" s="5"/>
      <c r="G198" s="5"/>
      <c r="H198" s="5"/>
    </row>
    <row r="199" spans="1:8" x14ac:dyDescent="0.25">
      <c r="A199" s="3"/>
      <c r="C199" s="5"/>
      <c r="D199" s="5"/>
      <c r="E199" s="5"/>
      <c r="F199" s="5"/>
      <c r="G199" s="5"/>
      <c r="H199" s="5"/>
    </row>
    <row r="200" spans="1:8" x14ac:dyDescent="0.25">
      <c r="A200" s="3"/>
      <c r="C200" s="5"/>
      <c r="D200" s="5"/>
      <c r="E200" s="5"/>
      <c r="F200" s="5"/>
      <c r="G200" s="5"/>
      <c r="H200" s="5"/>
    </row>
    <row r="201" spans="1:8" x14ac:dyDescent="0.25">
      <c r="A201" s="3"/>
      <c r="C201" s="5"/>
      <c r="D201" s="5"/>
      <c r="E201" s="5"/>
      <c r="F201" s="5"/>
      <c r="G201" s="5"/>
      <c r="H201" s="5"/>
    </row>
    <row r="202" spans="1:8" x14ac:dyDescent="0.25">
      <c r="A202" s="3"/>
      <c r="C202" s="5"/>
      <c r="D202" s="5"/>
      <c r="E202" s="5"/>
      <c r="F202" s="5"/>
      <c r="G202" s="5"/>
      <c r="H202" s="5"/>
    </row>
    <row r="203" spans="1:8" x14ac:dyDescent="0.25">
      <c r="A203" s="3"/>
      <c r="C203" s="5"/>
      <c r="D203" s="5"/>
      <c r="E203" s="5"/>
      <c r="F203" s="5"/>
      <c r="G203" s="5"/>
      <c r="H203" s="5"/>
    </row>
    <row r="204" spans="1:8" x14ac:dyDescent="0.25">
      <c r="A204" s="3"/>
      <c r="C204" s="5"/>
      <c r="D204" s="5"/>
      <c r="E204" s="5"/>
      <c r="F204" s="5"/>
      <c r="G204" s="5"/>
      <c r="H204" s="5"/>
    </row>
    <row r="205" spans="1:8" x14ac:dyDescent="0.25">
      <c r="A205" s="3"/>
      <c r="C205" s="5"/>
      <c r="D205" s="5"/>
      <c r="E205" s="5"/>
      <c r="F205" s="5"/>
      <c r="G205" s="5"/>
      <c r="H205" s="5"/>
    </row>
    <row r="206" spans="1:8" x14ac:dyDescent="0.25">
      <c r="A206" s="3"/>
      <c r="C206" s="5"/>
      <c r="D206" s="5"/>
      <c r="E206" s="5"/>
      <c r="F206" s="5"/>
      <c r="G206" s="5"/>
      <c r="H206" s="5"/>
    </row>
    <row r="207" spans="1:8" x14ac:dyDescent="0.25">
      <c r="A207" s="3"/>
      <c r="C207" s="5"/>
      <c r="D207" s="5"/>
      <c r="E207" s="5"/>
      <c r="F207" s="5"/>
      <c r="G207" s="5"/>
      <c r="H207" s="5"/>
    </row>
    <row r="208" spans="1:8" x14ac:dyDescent="0.25">
      <c r="A208" s="3"/>
      <c r="C208" s="5"/>
      <c r="D208" s="5"/>
      <c r="E208" s="5"/>
      <c r="F208" s="5"/>
      <c r="G208" s="5"/>
      <c r="H208" s="5"/>
    </row>
    <row r="209" spans="1:8" x14ac:dyDescent="0.25">
      <c r="A209" s="3"/>
      <c r="C209" s="5"/>
      <c r="D209" s="5"/>
      <c r="E209" s="5"/>
      <c r="F209" s="5"/>
      <c r="G209" s="5"/>
      <c r="H209" s="5"/>
    </row>
    <row r="210" spans="1:8" x14ac:dyDescent="0.25">
      <c r="A210" s="3"/>
      <c r="C210" s="5"/>
      <c r="D210" s="5"/>
      <c r="E210" s="5"/>
      <c r="F210" s="5"/>
      <c r="G210" s="5"/>
      <c r="H210" s="5"/>
    </row>
    <row r="211" spans="1:8" x14ac:dyDescent="0.25">
      <c r="A211" s="3"/>
      <c r="C211" s="5"/>
      <c r="D211" s="5"/>
      <c r="E211" s="5"/>
      <c r="F211" s="5"/>
      <c r="G211" s="5"/>
      <c r="H211" s="5"/>
    </row>
    <row r="212" spans="1:8" x14ac:dyDescent="0.25">
      <c r="A212" s="3"/>
      <c r="C212" s="5"/>
      <c r="D212" s="5"/>
      <c r="E212" s="5"/>
      <c r="F212" s="5"/>
      <c r="G212" s="5"/>
      <c r="H212" s="5"/>
    </row>
    <row r="213" spans="1:8" x14ac:dyDescent="0.25">
      <c r="A213" s="3"/>
      <c r="C213" s="5"/>
      <c r="D213" s="5"/>
      <c r="E213" s="5"/>
      <c r="F213" s="5"/>
      <c r="G213" s="5"/>
      <c r="H213" s="5"/>
    </row>
    <row r="214" spans="1:8" x14ac:dyDescent="0.25">
      <c r="A214" s="3"/>
      <c r="C214" s="5"/>
      <c r="D214" s="5"/>
      <c r="E214" s="5"/>
      <c r="F214" s="5"/>
      <c r="G214" s="5"/>
      <c r="H214" s="5"/>
    </row>
    <row r="215" spans="1:8" x14ac:dyDescent="0.25">
      <c r="A215" s="3"/>
      <c r="C215" s="5"/>
      <c r="D215" s="5"/>
      <c r="E215" s="5"/>
      <c r="F215" s="5"/>
      <c r="G215" s="5"/>
      <c r="H215" s="5"/>
    </row>
    <row r="216" spans="1:8" x14ac:dyDescent="0.25">
      <c r="A216" s="3"/>
      <c r="C216" s="5"/>
      <c r="D216" s="5"/>
      <c r="E216" s="5"/>
      <c r="F216" s="5"/>
      <c r="G216" s="5"/>
      <c r="H216" s="5"/>
    </row>
    <row r="217" spans="1:8" x14ac:dyDescent="0.25">
      <c r="A217" s="3"/>
      <c r="C217" s="5"/>
      <c r="D217" s="5"/>
      <c r="E217" s="5"/>
      <c r="F217" s="5"/>
      <c r="G217" s="5"/>
      <c r="H217" s="5"/>
    </row>
    <row r="218" spans="1:8" x14ac:dyDescent="0.25">
      <c r="A218" s="3"/>
    </row>
    <row r="219" spans="1:8" x14ac:dyDescent="0.25">
      <c r="A219" s="105"/>
      <c r="B219" s="105"/>
      <c r="C219" s="105"/>
      <c r="D219" s="105"/>
      <c r="E219" s="105"/>
      <c r="F219" s="105"/>
      <c r="G219" s="105"/>
      <c r="H219" s="105"/>
    </row>
    <row r="220" spans="1:8" x14ac:dyDescent="0.25">
      <c r="A220" s="105"/>
      <c r="B220" s="105"/>
      <c r="C220" s="105"/>
      <c r="D220" s="105"/>
      <c r="E220" s="105"/>
      <c r="F220" s="105"/>
      <c r="G220" s="105"/>
      <c r="H220" s="105"/>
    </row>
    <row r="221" spans="1:8" x14ac:dyDescent="0.25">
      <c r="A221" s="106"/>
      <c r="B221" s="106"/>
      <c r="C221" s="106"/>
      <c r="D221" s="106"/>
      <c r="E221" s="106"/>
      <c r="F221" s="106"/>
      <c r="G221" s="106"/>
      <c r="H221" s="106"/>
    </row>
    <row r="222" spans="1:8" x14ac:dyDescent="0.25">
      <c r="A222" s="106"/>
      <c r="B222" s="106"/>
      <c r="C222" s="106"/>
      <c r="D222" s="106"/>
      <c r="E222" s="106"/>
      <c r="F222" s="106"/>
      <c r="G222" s="106"/>
      <c r="H222" s="106"/>
    </row>
    <row r="223" spans="1:8" x14ac:dyDescent="0.25">
      <c r="A223" s="106"/>
      <c r="B223" s="106"/>
      <c r="C223" s="106"/>
      <c r="D223" s="106"/>
      <c r="E223" s="106"/>
      <c r="F223" s="106"/>
      <c r="G223" s="106"/>
      <c r="H223" s="106"/>
    </row>
    <row r="224" spans="1:8" x14ac:dyDescent="0.25">
      <c r="A224" s="106"/>
      <c r="B224" s="106"/>
      <c r="C224" s="106"/>
      <c r="D224" s="106"/>
      <c r="E224" s="106"/>
      <c r="F224" s="106"/>
      <c r="G224" s="106"/>
      <c r="H224" s="106"/>
    </row>
    <row r="225" spans="1:8" x14ac:dyDescent="0.25">
      <c r="A225" s="106"/>
      <c r="B225" s="106"/>
      <c r="C225" s="106"/>
      <c r="D225" s="106"/>
      <c r="E225" s="106"/>
      <c r="F225" s="106"/>
      <c r="G225" s="106"/>
      <c r="H225" s="106"/>
    </row>
    <row r="226" spans="1:8" x14ac:dyDescent="0.25">
      <c r="A226" s="106"/>
      <c r="B226" s="106"/>
      <c r="C226" s="106"/>
      <c r="D226" s="106"/>
      <c r="E226" s="106"/>
      <c r="F226" s="106"/>
      <c r="G226" s="106"/>
      <c r="H226" s="106"/>
    </row>
    <row r="227" spans="1:8" x14ac:dyDescent="0.25">
      <c r="A227" s="106"/>
      <c r="B227" s="106"/>
      <c r="C227" s="106"/>
      <c r="D227" s="106"/>
      <c r="E227" s="106"/>
      <c r="F227" s="106"/>
      <c r="G227" s="106"/>
      <c r="H227" s="106"/>
    </row>
    <row r="228" spans="1:8" x14ac:dyDescent="0.25">
      <c r="A228" s="106"/>
      <c r="B228" s="106"/>
      <c r="C228" s="106"/>
      <c r="D228" s="106"/>
      <c r="E228" s="106"/>
      <c r="F228" s="106"/>
      <c r="G228" s="106"/>
      <c r="H228" s="106"/>
    </row>
    <row r="229" spans="1:8" x14ac:dyDescent="0.25">
      <c r="A229" s="106"/>
      <c r="B229" s="106"/>
      <c r="C229" s="106"/>
      <c r="D229" s="106"/>
      <c r="E229" s="106"/>
      <c r="F229" s="106"/>
      <c r="G229" s="106"/>
      <c r="H229" s="106"/>
    </row>
    <row r="230" spans="1:8" x14ac:dyDescent="0.25">
      <c r="A230" s="106"/>
      <c r="B230" s="106"/>
      <c r="C230" s="106"/>
      <c r="D230" s="106"/>
      <c r="E230" s="106"/>
      <c r="F230" s="106"/>
      <c r="G230" s="106"/>
      <c r="H230" s="106"/>
    </row>
  </sheetData>
  <mergeCells count="58">
    <mergeCell ref="C21:D21"/>
    <mergeCell ref="C22:D22"/>
    <mergeCell ref="C23:D23"/>
    <mergeCell ref="C24:D24"/>
    <mergeCell ref="C25:D25"/>
    <mergeCell ref="E3:F3"/>
    <mergeCell ref="A4:A7"/>
    <mergeCell ref="E4:F4"/>
    <mergeCell ref="E5:F5"/>
    <mergeCell ref="E6:F6"/>
    <mergeCell ref="E7:F7"/>
    <mergeCell ref="E16:F16"/>
    <mergeCell ref="E17:F17"/>
    <mergeCell ref="E18:F18"/>
    <mergeCell ref="E19:F19"/>
    <mergeCell ref="E20:F20"/>
    <mergeCell ref="A8:A15"/>
    <mergeCell ref="E8:F8"/>
    <mergeCell ref="E9:F9"/>
    <mergeCell ref="E10:F10"/>
    <mergeCell ref="E11:F11"/>
    <mergeCell ref="E12:F12"/>
    <mergeCell ref="E13:F13"/>
    <mergeCell ref="E14:F14"/>
    <mergeCell ref="E15:F15"/>
    <mergeCell ref="C15:D15"/>
    <mergeCell ref="C17:D17"/>
    <mergeCell ref="C18:D18"/>
    <mergeCell ref="C19:D19"/>
    <mergeCell ref="A219:H220"/>
    <mergeCell ref="C20:D20"/>
    <mergeCell ref="C28:D28"/>
    <mergeCell ref="E28:F28"/>
    <mergeCell ref="E21:F21"/>
    <mergeCell ref="A22:A27"/>
    <mergeCell ref="E22:F22"/>
    <mergeCell ref="E23:F23"/>
    <mergeCell ref="E24:F24"/>
    <mergeCell ref="E25:F25"/>
    <mergeCell ref="E26:F26"/>
    <mergeCell ref="C27:D27"/>
    <mergeCell ref="E27:F27"/>
    <mergeCell ref="A221:H230"/>
    <mergeCell ref="C3:D3"/>
    <mergeCell ref="C4:D4"/>
    <mergeCell ref="C5:D5"/>
    <mergeCell ref="C6:D6"/>
    <mergeCell ref="C7:D7"/>
    <mergeCell ref="C8:D8"/>
    <mergeCell ref="C9:D9"/>
    <mergeCell ref="C10:D10"/>
    <mergeCell ref="C11:D11"/>
    <mergeCell ref="C12:D12"/>
    <mergeCell ref="C13:D13"/>
    <mergeCell ref="C26:D26"/>
    <mergeCell ref="A16:A21"/>
    <mergeCell ref="C14:D14"/>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workbookViewId="0">
      <selection activeCell="A27" sqref="A27"/>
    </sheetView>
  </sheetViews>
  <sheetFormatPr defaultColWidth="9.140625" defaultRowHeight="15" x14ac:dyDescent="0.25"/>
  <cols>
    <col min="1" max="1" width="36.85546875" style="10" customWidth="1"/>
    <col min="2" max="2" width="12" style="10" customWidth="1"/>
    <col min="3" max="16384" width="9.140625" style="4"/>
  </cols>
  <sheetData>
    <row r="1" spans="1:60" ht="14.45" x14ac:dyDescent="0.3">
      <c r="A1" s="6" t="s">
        <v>19</v>
      </c>
      <c r="B1" s="6"/>
    </row>
    <row r="2" spans="1:60" ht="14.45" x14ac:dyDescent="0.3">
      <c r="A2" s="7"/>
      <c r="B2" s="7"/>
    </row>
    <row r="3" spans="1:60" ht="25.5" customHeight="1" x14ac:dyDescent="0.3">
      <c r="A3" s="34"/>
      <c r="B3" s="110" t="s">
        <v>205</v>
      </c>
      <c r="C3" s="110"/>
      <c r="D3" s="110"/>
      <c r="E3" s="110"/>
      <c r="F3" s="110"/>
      <c r="G3" s="110"/>
      <c r="H3" s="110"/>
      <c r="I3" s="110"/>
      <c r="J3" s="110"/>
      <c r="K3" s="34" t="s">
        <v>29</v>
      </c>
      <c r="L3" s="110" t="s">
        <v>225</v>
      </c>
      <c r="M3" s="110"/>
      <c r="N3" s="110"/>
      <c r="O3" s="110"/>
      <c r="P3" s="110"/>
      <c r="Q3" s="110"/>
      <c r="R3" s="110"/>
      <c r="S3" s="110"/>
      <c r="T3" s="110"/>
      <c r="U3" s="34" t="s">
        <v>29</v>
      </c>
      <c r="V3" s="110" t="s">
        <v>235</v>
      </c>
      <c r="W3" s="110"/>
      <c r="X3" s="110"/>
      <c r="Y3" s="110"/>
      <c r="Z3" s="110"/>
      <c r="AA3" s="110"/>
      <c r="AB3" s="110"/>
      <c r="AC3" s="110"/>
      <c r="AD3" s="110"/>
      <c r="AE3" s="34" t="s">
        <v>29</v>
      </c>
      <c r="AF3" s="110" t="s">
        <v>236</v>
      </c>
      <c r="AG3" s="110"/>
      <c r="AH3" s="110"/>
      <c r="AI3" s="110"/>
      <c r="AJ3" s="110"/>
      <c r="AK3" s="110"/>
      <c r="AL3" s="110"/>
      <c r="AM3" s="110"/>
      <c r="AN3" s="110"/>
      <c r="AO3" s="34" t="s">
        <v>29</v>
      </c>
      <c r="AP3" s="110" t="s">
        <v>237</v>
      </c>
      <c r="AQ3" s="110"/>
      <c r="AR3" s="110"/>
      <c r="AS3" s="110"/>
      <c r="AT3" s="110"/>
      <c r="AU3" s="110"/>
      <c r="AV3" s="110"/>
      <c r="AW3" s="110"/>
      <c r="AX3" s="110"/>
      <c r="AY3" s="34" t="s">
        <v>29</v>
      </c>
      <c r="AZ3" s="110" t="s">
        <v>152</v>
      </c>
      <c r="BA3" s="110"/>
      <c r="BB3" s="110"/>
      <c r="BC3" s="110"/>
      <c r="BD3" s="110"/>
      <c r="BE3" s="110"/>
      <c r="BF3" s="110"/>
      <c r="BG3" s="110"/>
      <c r="BH3" s="110"/>
    </row>
    <row r="4" spans="1:60" ht="14.45" x14ac:dyDescent="0.3">
      <c r="A4" s="34"/>
      <c r="B4" s="34" t="s">
        <v>238</v>
      </c>
      <c r="C4" s="34" t="s">
        <v>239</v>
      </c>
      <c r="D4" s="34" t="s">
        <v>240</v>
      </c>
      <c r="E4" s="34" t="s">
        <v>241</v>
      </c>
      <c r="F4" s="34" t="s">
        <v>242</v>
      </c>
      <c r="G4" s="34" t="s">
        <v>243</v>
      </c>
      <c r="H4" s="34" t="s">
        <v>244</v>
      </c>
      <c r="I4" s="34" t="s">
        <v>245</v>
      </c>
      <c r="J4" s="34" t="s">
        <v>246</v>
      </c>
      <c r="K4" s="34" t="s">
        <v>29</v>
      </c>
      <c r="L4" s="34" t="s">
        <v>238</v>
      </c>
      <c r="M4" s="34" t="s">
        <v>239</v>
      </c>
      <c r="N4" s="34" t="s">
        <v>240</v>
      </c>
      <c r="O4" s="34" t="s">
        <v>241</v>
      </c>
      <c r="P4" s="34" t="s">
        <v>242</v>
      </c>
      <c r="Q4" s="34" t="s">
        <v>243</v>
      </c>
      <c r="R4" s="34" t="s">
        <v>244</v>
      </c>
      <c r="S4" s="34" t="s">
        <v>245</v>
      </c>
      <c r="T4" s="34" t="s">
        <v>246</v>
      </c>
      <c r="U4" s="34" t="s">
        <v>29</v>
      </c>
      <c r="V4" s="34" t="s">
        <v>238</v>
      </c>
      <c r="W4" s="34" t="s">
        <v>239</v>
      </c>
      <c r="X4" s="34" t="s">
        <v>240</v>
      </c>
      <c r="Y4" s="34" t="s">
        <v>241</v>
      </c>
      <c r="Z4" s="34" t="s">
        <v>242</v>
      </c>
      <c r="AA4" s="34" t="s">
        <v>243</v>
      </c>
      <c r="AB4" s="34" t="s">
        <v>244</v>
      </c>
      <c r="AC4" s="34" t="s">
        <v>245</v>
      </c>
      <c r="AD4" s="34" t="s">
        <v>246</v>
      </c>
      <c r="AE4" s="34" t="s">
        <v>29</v>
      </c>
      <c r="AF4" s="34" t="s">
        <v>238</v>
      </c>
      <c r="AG4" s="34" t="s">
        <v>239</v>
      </c>
      <c r="AH4" s="34" t="s">
        <v>240</v>
      </c>
      <c r="AI4" s="34" t="s">
        <v>241</v>
      </c>
      <c r="AJ4" s="34" t="s">
        <v>242</v>
      </c>
      <c r="AK4" s="34" t="s">
        <v>243</v>
      </c>
      <c r="AL4" s="34" t="s">
        <v>244</v>
      </c>
      <c r="AM4" s="34" t="s">
        <v>245</v>
      </c>
      <c r="AN4" s="34" t="s">
        <v>246</v>
      </c>
      <c r="AO4" s="34" t="s">
        <v>29</v>
      </c>
      <c r="AP4" s="34" t="s">
        <v>238</v>
      </c>
      <c r="AQ4" s="34" t="s">
        <v>239</v>
      </c>
      <c r="AR4" s="34" t="s">
        <v>240</v>
      </c>
      <c r="AS4" s="34" t="s">
        <v>241</v>
      </c>
      <c r="AT4" s="34" t="s">
        <v>242</v>
      </c>
      <c r="AU4" s="34" t="s">
        <v>243</v>
      </c>
      <c r="AV4" s="34" t="s">
        <v>244</v>
      </c>
      <c r="AW4" s="34" t="s">
        <v>245</v>
      </c>
      <c r="AX4" s="34" t="s">
        <v>246</v>
      </c>
      <c r="AY4" s="34" t="s">
        <v>29</v>
      </c>
      <c r="AZ4" s="34" t="s">
        <v>238</v>
      </c>
      <c r="BA4" s="34" t="s">
        <v>239</v>
      </c>
      <c r="BB4" s="34" t="s">
        <v>240</v>
      </c>
      <c r="BC4" s="34" t="s">
        <v>241</v>
      </c>
      <c r="BD4" s="34" t="s">
        <v>242</v>
      </c>
      <c r="BE4" s="34" t="s">
        <v>243</v>
      </c>
      <c r="BF4" s="34" t="s">
        <v>244</v>
      </c>
      <c r="BG4" s="34" t="s">
        <v>245</v>
      </c>
      <c r="BH4" s="34" t="s">
        <v>246</v>
      </c>
    </row>
    <row r="5" spans="1:60" ht="14.45" x14ac:dyDescent="0.3">
      <c r="A5" s="92"/>
      <c r="B5" s="96" t="s">
        <v>205</v>
      </c>
      <c r="C5" s="96"/>
      <c r="D5" s="96"/>
      <c r="E5" s="96"/>
      <c r="F5" s="96"/>
      <c r="G5" s="96"/>
      <c r="H5" s="96"/>
      <c r="I5" s="96"/>
      <c r="J5" s="96"/>
      <c r="K5" s="96" t="s">
        <v>29</v>
      </c>
      <c r="L5" s="96" t="s">
        <v>225</v>
      </c>
      <c r="M5" s="96"/>
      <c r="N5" s="96"/>
      <c r="O5" s="96"/>
      <c r="P5" s="96"/>
      <c r="Q5" s="96"/>
      <c r="R5" s="96"/>
      <c r="S5" s="96"/>
      <c r="T5" s="96"/>
      <c r="U5" s="96" t="s">
        <v>29</v>
      </c>
      <c r="V5" s="96" t="s">
        <v>235</v>
      </c>
      <c r="W5" s="96"/>
      <c r="X5" s="96"/>
      <c r="Y5" s="96"/>
      <c r="Z5" s="96"/>
      <c r="AA5" s="96"/>
      <c r="AB5" s="96"/>
      <c r="AC5" s="96"/>
      <c r="AD5" s="96"/>
      <c r="AE5" s="96" t="s">
        <v>29</v>
      </c>
      <c r="AF5" s="96" t="s">
        <v>236</v>
      </c>
      <c r="AG5" s="96"/>
      <c r="AH5" s="96"/>
      <c r="AI5" s="96"/>
      <c r="AJ5" s="96"/>
      <c r="AK5" s="96"/>
      <c r="AL5" s="96"/>
      <c r="AM5" s="96"/>
      <c r="AN5" s="96"/>
      <c r="AO5" s="96" t="s">
        <v>29</v>
      </c>
      <c r="AP5" s="96" t="s">
        <v>237</v>
      </c>
      <c r="AQ5" s="96"/>
      <c r="AR5" s="96"/>
      <c r="AS5" s="96"/>
      <c r="AT5" s="96"/>
      <c r="AU5" s="96"/>
      <c r="AV5" s="96"/>
      <c r="AW5" s="96"/>
      <c r="AX5" s="96"/>
      <c r="AY5" s="96" t="s">
        <v>29</v>
      </c>
      <c r="AZ5" s="96" t="s">
        <v>152</v>
      </c>
      <c r="BA5" s="96"/>
      <c r="BB5" s="96"/>
      <c r="BC5" s="96"/>
      <c r="BD5" s="96"/>
      <c r="BE5" s="96"/>
      <c r="BF5" s="96"/>
      <c r="BG5" s="96"/>
      <c r="BH5" s="96"/>
    </row>
    <row r="6" spans="1:60" ht="14.45" x14ac:dyDescent="0.3">
      <c r="A6" s="1"/>
      <c r="B6" s="93" t="s">
        <v>238</v>
      </c>
      <c r="C6" s="93" t="s">
        <v>239</v>
      </c>
      <c r="D6" s="93" t="s">
        <v>240</v>
      </c>
      <c r="E6" s="93" t="s">
        <v>241</v>
      </c>
      <c r="F6" s="93" t="s">
        <v>242</v>
      </c>
      <c r="G6" s="93" t="s">
        <v>243</v>
      </c>
      <c r="H6" s="93" t="s">
        <v>244</v>
      </c>
      <c r="I6" s="93" t="s">
        <v>245</v>
      </c>
      <c r="J6" s="93" t="s">
        <v>246</v>
      </c>
      <c r="K6" s="1" t="s">
        <v>29</v>
      </c>
      <c r="L6" s="93" t="s">
        <v>238</v>
      </c>
      <c r="M6" s="93" t="s">
        <v>239</v>
      </c>
      <c r="N6" s="93" t="s">
        <v>240</v>
      </c>
      <c r="O6" s="93" t="s">
        <v>241</v>
      </c>
      <c r="P6" s="93" t="s">
        <v>242</v>
      </c>
      <c r="Q6" s="93" t="s">
        <v>243</v>
      </c>
      <c r="R6" s="93" t="s">
        <v>244</v>
      </c>
      <c r="S6" s="93" t="s">
        <v>245</v>
      </c>
      <c r="T6" s="93" t="s">
        <v>246</v>
      </c>
      <c r="U6" s="1" t="s">
        <v>29</v>
      </c>
      <c r="V6" s="93" t="s">
        <v>238</v>
      </c>
      <c r="W6" s="93" t="s">
        <v>239</v>
      </c>
      <c r="X6" s="93" t="s">
        <v>240</v>
      </c>
      <c r="Y6" s="93" t="s">
        <v>241</v>
      </c>
      <c r="Z6" s="93" t="s">
        <v>242</v>
      </c>
      <c r="AA6" s="93" t="s">
        <v>243</v>
      </c>
      <c r="AB6" s="93" t="s">
        <v>244</v>
      </c>
      <c r="AC6" s="93" t="s">
        <v>245</v>
      </c>
      <c r="AD6" s="93" t="s">
        <v>246</v>
      </c>
      <c r="AE6" s="1" t="s">
        <v>29</v>
      </c>
      <c r="AF6" s="93" t="s">
        <v>238</v>
      </c>
      <c r="AG6" s="93" t="s">
        <v>239</v>
      </c>
      <c r="AH6" s="93" t="s">
        <v>240</v>
      </c>
      <c r="AI6" s="93" t="s">
        <v>241</v>
      </c>
      <c r="AJ6" s="93" t="s">
        <v>242</v>
      </c>
      <c r="AK6" s="93" t="s">
        <v>243</v>
      </c>
      <c r="AL6" s="93" t="s">
        <v>244</v>
      </c>
      <c r="AM6" s="93" t="s">
        <v>245</v>
      </c>
      <c r="AN6" s="93" t="s">
        <v>246</v>
      </c>
      <c r="AO6" s="1" t="s">
        <v>29</v>
      </c>
      <c r="AP6" s="93" t="s">
        <v>238</v>
      </c>
      <c r="AQ6" s="93" t="s">
        <v>239</v>
      </c>
      <c r="AR6" s="93" t="s">
        <v>240</v>
      </c>
      <c r="AS6" s="93" t="s">
        <v>241</v>
      </c>
      <c r="AT6" s="93" t="s">
        <v>242</v>
      </c>
      <c r="AU6" s="93" t="s">
        <v>243</v>
      </c>
      <c r="AV6" s="93" t="s">
        <v>244</v>
      </c>
      <c r="AW6" s="93" t="s">
        <v>245</v>
      </c>
      <c r="AX6" s="93" t="s">
        <v>246</v>
      </c>
      <c r="AY6" s="1" t="s">
        <v>29</v>
      </c>
      <c r="AZ6" s="93" t="s">
        <v>238</v>
      </c>
      <c r="BA6" s="93" t="s">
        <v>239</v>
      </c>
      <c r="BB6" s="93" t="s">
        <v>240</v>
      </c>
      <c r="BC6" s="93" t="s">
        <v>241</v>
      </c>
      <c r="BD6" s="93" t="s">
        <v>242</v>
      </c>
      <c r="BE6" s="93" t="s">
        <v>243</v>
      </c>
      <c r="BF6" s="93" t="s">
        <v>244</v>
      </c>
      <c r="BG6" s="93" t="s">
        <v>245</v>
      </c>
      <c r="BH6" s="93" t="s">
        <v>246</v>
      </c>
    </row>
    <row r="7" spans="1:60" ht="14.45" x14ac:dyDescent="0.3">
      <c r="A7" s="1" t="s">
        <v>247</v>
      </c>
      <c r="B7" s="1">
        <v>2726</v>
      </c>
      <c r="C7" s="1">
        <v>2410</v>
      </c>
      <c r="D7" s="1">
        <v>2209</v>
      </c>
      <c r="E7" s="1">
        <v>2115</v>
      </c>
      <c r="F7" s="1">
        <v>2030</v>
      </c>
      <c r="G7" s="1">
        <v>1923</v>
      </c>
      <c r="H7" s="1">
        <v>1793</v>
      </c>
      <c r="I7" s="1">
        <v>1603</v>
      </c>
      <c r="J7" s="1">
        <v>1358</v>
      </c>
      <c r="K7" s="1"/>
      <c r="L7" s="1">
        <v>11120</v>
      </c>
      <c r="M7" s="1">
        <v>8928</v>
      </c>
      <c r="N7" s="1">
        <v>8173</v>
      </c>
      <c r="O7" s="1">
        <v>8303</v>
      </c>
      <c r="P7" s="1">
        <v>8347</v>
      </c>
      <c r="Q7" s="1">
        <v>8111</v>
      </c>
      <c r="R7" s="1">
        <v>7535</v>
      </c>
      <c r="S7" s="1">
        <v>6673</v>
      </c>
      <c r="T7" s="1">
        <v>5716</v>
      </c>
      <c r="U7" s="1"/>
      <c r="V7" s="1">
        <v>426</v>
      </c>
      <c r="W7" s="1">
        <v>367</v>
      </c>
      <c r="X7" s="1">
        <v>326</v>
      </c>
      <c r="Y7" s="1">
        <v>307</v>
      </c>
      <c r="Z7" s="1">
        <v>313</v>
      </c>
      <c r="AA7" s="1">
        <v>343</v>
      </c>
      <c r="AB7" s="1">
        <v>330</v>
      </c>
      <c r="AC7" s="1">
        <v>293</v>
      </c>
      <c r="AD7" s="1">
        <v>243</v>
      </c>
      <c r="AE7" s="1"/>
      <c r="AF7" s="1">
        <v>5317</v>
      </c>
      <c r="AG7" s="1">
        <v>4108</v>
      </c>
      <c r="AH7" s="1">
        <v>3717</v>
      </c>
      <c r="AI7" s="1">
        <v>4323</v>
      </c>
      <c r="AJ7" s="1">
        <v>5398</v>
      </c>
      <c r="AK7" s="1">
        <v>5934</v>
      </c>
      <c r="AL7" s="1">
        <v>5851</v>
      </c>
      <c r="AM7" s="1">
        <v>5500</v>
      </c>
      <c r="AN7" s="1">
        <v>4906</v>
      </c>
      <c r="AO7" s="1"/>
      <c r="AP7" s="1">
        <v>364</v>
      </c>
      <c r="AQ7" s="1">
        <v>320</v>
      </c>
      <c r="AR7" s="1">
        <v>278</v>
      </c>
      <c r="AS7" s="1">
        <v>264</v>
      </c>
      <c r="AT7" s="1">
        <v>313</v>
      </c>
      <c r="AU7" s="1">
        <v>311</v>
      </c>
      <c r="AV7" s="1">
        <v>336</v>
      </c>
      <c r="AW7" s="1">
        <v>312</v>
      </c>
      <c r="AX7" s="1">
        <v>303</v>
      </c>
      <c r="AY7" s="1"/>
      <c r="AZ7" s="1">
        <v>504</v>
      </c>
      <c r="BA7" s="1">
        <v>484</v>
      </c>
      <c r="BB7" s="1">
        <v>448</v>
      </c>
      <c r="BC7" s="1">
        <v>444</v>
      </c>
      <c r="BD7" s="1">
        <v>419</v>
      </c>
      <c r="BE7" s="1">
        <v>401</v>
      </c>
      <c r="BF7" s="1">
        <v>386</v>
      </c>
      <c r="BG7" s="1">
        <v>352</v>
      </c>
      <c r="BH7" s="1">
        <v>306</v>
      </c>
    </row>
    <row r="8" spans="1:60" ht="14.45" x14ac:dyDescent="0.3">
      <c r="A8" s="94" t="s">
        <v>248</v>
      </c>
      <c r="B8" s="1">
        <v>8187</v>
      </c>
      <c r="C8" s="1">
        <v>6331</v>
      </c>
      <c r="D8" s="1">
        <v>5266</v>
      </c>
      <c r="E8" s="1">
        <v>4527</v>
      </c>
      <c r="F8" s="1">
        <v>3941</v>
      </c>
      <c r="G8" s="1">
        <v>3309</v>
      </c>
      <c r="H8" s="1">
        <v>2803</v>
      </c>
      <c r="I8" s="1">
        <v>2298</v>
      </c>
      <c r="J8" s="1">
        <v>1894</v>
      </c>
      <c r="K8" s="1"/>
      <c r="L8" s="1">
        <v>12273</v>
      </c>
      <c r="M8" s="1">
        <v>10019</v>
      </c>
      <c r="N8" s="1">
        <v>8449</v>
      </c>
      <c r="O8" s="1">
        <v>7339</v>
      </c>
      <c r="P8" s="1">
        <v>6395</v>
      </c>
      <c r="Q8" s="1">
        <v>5620</v>
      </c>
      <c r="R8" s="1">
        <v>4908</v>
      </c>
      <c r="S8" s="1">
        <v>4142</v>
      </c>
      <c r="T8" s="1">
        <v>3467</v>
      </c>
      <c r="U8" s="1"/>
      <c r="V8" s="1">
        <v>1083</v>
      </c>
      <c r="W8" s="1">
        <v>875</v>
      </c>
      <c r="X8" s="1">
        <v>736</v>
      </c>
      <c r="Y8" s="1">
        <v>641</v>
      </c>
      <c r="Z8" s="1">
        <v>635</v>
      </c>
      <c r="AA8" s="1">
        <v>606</v>
      </c>
      <c r="AB8" s="1">
        <v>548</v>
      </c>
      <c r="AC8" s="1">
        <v>455</v>
      </c>
      <c r="AD8" s="1">
        <v>379</v>
      </c>
      <c r="AE8" s="1"/>
      <c r="AF8" s="1">
        <v>3886</v>
      </c>
      <c r="AG8" s="1">
        <v>3106</v>
      </c>
      <c r="AH8" s="1">
        <v>2666</v>
      </c>
      <c r="AI8" s="1">
        <v>2464</v>
      </c>
      <c r="AJ8" s="1">
        <v>2641</v>
      </c>
      <c r="AK8" s="1">
        <v>2592</v>
      </c>
      <c r="AL8" s="1">
        <v>2320</v>
      </c>
      <c r="AM8" s="1">
        <v>1942</v>
      </c>
      <c r="AN8" s="1">
        <v>1525</v>
      </c>
      <c r="AO8" s="1"/>
      <c r="AP8" s="1">
        <v>2920</v>
      </c>
      <c r="AQ8" s="1">
        <v>2474</v>
      </c>
      <c r="AR8" s="1">
        <v>2163</v>
      </c>
      <c r="AS8" s="1">
        <v>1923</v>
      </c>
      <c r="AT8" s="1">
        <v>1693</v>
      </c>
      <c r="AU8" s="1">
        <v>1530</v>
      </c>
      <c r="AV8" s="1">
        <v>1405</v>
      </c>
      <c r="AW8" s="1">
        <v>1302</v>
      </c>
      <c r="AX8" s="1">
        <v>1189</v>
      </c>
      <c r="AY8" s="1"/>
      <c r="AZ8" s="1">
        <v>3372</v>
      </c>
      <c r="BA8" s="1">
        <v>3016</v>
      </c>
      <c r="BB8" s="1">
        <v>2653</v>
      </c>
      <c r="BC8" s="1">
        <v>2280</v>
      </c>
      <c r="BD8" s="1">
        <v>1950</v>
      </c>
      <c r="BE8" s="1">
        <v>1744</v>
      </c>
      <c r="BF8" s="1">
        <v>1495</v>
      </c>
      <c r="BG8" s="1">
        <v>1278</v>
      </c>
      <c r="BH8" s="1">
        <v>1074</v>
      </c>
    </row>
    <row r="9" spans="1:60" ht="14.45" x14ac:dyDescent="0.3">
      <c r="A9" s="95" t="s">
        <v>249</v>
      </c>
      <c r="B9" s="1">
        <v>2964</v>
      </c>
      <c r="C9" s="1">
        <v>2396</v>
      </c>
      <c r="D9" s="1">
        <v>2309</v>
      </c>
      <c r="E9" s="1">
        <v>2204</v>
      </c>
      <c r="F9" s="1">
        <v>2175</v>
      </c>
      <c r="G9" s="1">
        <v>2040</v>
      </c>
      <c r="H9" s="1">
        <v>1948</v>
      </c>
      <c r="I9" s="1">
        <v>1710</v>
      </c>
      <c r="J9" s="1">
        <v>1463</v>
      </c>
      <c r="K9" s="1"/>
      <c r="L9" s="1">
        <v>5852</v>
      </c>
      <c r="M9" s="1">
        <v>4576</v>
      </c>
      <c r="N9" s="1">
        <v>3982</v>
      </c>
      <c r="O9" s="1">
        <v>3813</v>
      </c>
      <c r="P9" s="1">
        <v>3630</v>
      </c>
      <c r="Q9" s="1">
        <v>3526</v>
      </c>
      <c r="R9" s="1">
        <v>3318</v>
      </c>
      <c r="S9" s="1">
        <v>2932</v>
      </c>
      <c r="T9" s="1">
        <v>2511</v>
      </c>
      <c r="U9" s="1"/>
      <c r="V9" s="1">
        <v>798</v>
      </c>
      <c r="W9" s="1">
        <v>585</v>
      </c>
      <c r="X9" s="1">
        <v>537</v>
      </c>
      <c r="Y9" s="1">
        <v>499</v>
      </c>
      <c r="Z9" s="1">
        <v>518</v>
      </c>
      <c r="AA9" s="1">
        <v>533</v>
      </c>
      <c r="AB9" s="1">
        <v>483</v>
      </c>
      <c r="AC9" s="1">
        <v>440</v>
      </c>
      <c r="AD9" s="1">
        <v>378</v>
      </c>
      <c r="AE9" s="1"/>
      <c r="AF9" s="1">
        <v>5608</v>
      </c>
      <c r="AG9" s="1">
        <v>3617</v>
      </c>
      <c r="AH9" s="1">
        <v>2600</v>
      </c>
      <c r="AI9" s="1">
        <v>2201</v>
      </c>
      <c r="AJ9" s="1">
        <v>2355</v>
      </c>
      <c r="AK9" s="1">
        <v>2412</v>
      </c>
      <c r="AL9" s="1">
        <v>2278</v>
      </c>
      <c r="AM9" s="1">
        <v>2061</v>
      </c>
      <c r="AN9" s="1">
        <v>1745</v>
      </c>
      <c r="AO9" s="1"/>
      <c r="AP9" s="1">
        <v>1157</v>
      </c>
      <c r="AQ9" s="1">
        <v>837</v>
      </c>
      <c r="AR9" s="1">
        <v>699</v>
      </c>
      <c r="AS9" s="1">
        <v>607</v>
      </c>
      <c r="AT9" s="1">
        <v>572</v>
      </c>
      <c r="AU9" s="1">
        <v>562</v>
      </c>
      <c r="AV9" s="1">
        <v>510</v>
      </c>
      <c r="AW9" s="1">
        <v>461</v>
      </c>
      <c r="AX9" s="1">
        <v>405</v>
      </c>
      <c r="AY9" s="1"/>
      <c r="AZ9" s="1">
        <v>398</v>
      </c>
      <c r="BA9" s="1">
        <v>352</v>
      </c>
      <c r="BB9" s="1">
        <v>342</v>
      </c>
      <c r="BC9" s="1">
        <v>314</v>
      </c>
      <c r="BD9" s="1">
        <v>302</v>
      </c>
      <c r="BE9" s="1">
        <v>260</v>
      </c>
      <c r="BF9" s="1">
        <v>249</v>
      </c>
      <c r="BG9" s="1">
        <v>216</v>
      </c>
      <c r="BH9" s="1">
        <v>195</v>
      </c>
    </row>
    <row r="10" spans="1:60" ht="14.45" x14ac:dyDescent="0.3">
      <c r="A10" s="95" t="s">
        <v>250</v>
      </c>
      <c r="B10" s="1">
        <v>3294</v>
      </c>
      <c r="C10" s="1">
        <v>3742</v>
      </c>
      <c r="D10" s="1">
        <v>4305</v>
      </c>
      <c r="E10" s="1">
        <v>4420</v>
      </c>
      <c r="F10" s="1">
        <v>4480</v>
      </c>
      <c r="G10" s="1">
        <v>4412</v>
      </c>
      <c r="H10" s="1">
        <v>4100</v>
      </c>
      <c r="I10" s="1">
        <v>3774</v>
      </c>
      <c r="J10" s="1">
        <v>3343</v>
      </c>
      <c r="K10" s="1"/>
      <c r="L10" s="1">
        <v>4064</v>
      </c>
      <c r="M10" s="1">
        <v>4305</v>
      </c>
      <c r="N10" s="1">
        <v>4940</v>
      </c>
      <c r="O10" s="1">
        <v>5476</v>
      </c>
      <c r="P10" s="1">
        <v>5640</v>
      </c>
      <c r="Q10" s="1">
        <v>5577</v>
      </c>
      <c r="R10" s="1">
        <v>5357</v>
      </c>
      <c r="S10" s="1">
        <v>4978</v>
      </c>
      <c r="T10" s="1">
        <v>4406</v>
      </c>
      <c r="U10" s="1"/>
      <c r="V10" s="1">
        <v>545</v>
      </c>
      <c r="W10" s="1">
        <v>616</v>
      </c>
      <c r="X10" s="1">
        <v>687</v>
      </c>
      <c r="Y10" s="1">
        <v>677</v>
      </c>
      <c r="Z10" s="1">
        <v>651</v>
      </c>
      <c r="AA10" s="1">
        <v>647</v>
      </c>
      <c r="AB10" s="1">
        <v>607</v>
      </c>
      <c r="AC10" s="1">
        <v>538</v>
      </c>
      <c r="AD10" s="1">
        <v>453</v>
      </c>
      <c r="AE10" s="1"/>
      <c r="AF10" s="1">
        <v>912</v>
      </c>
      <c r="AG10" s="1">
        <v>878</v>
      </c>
      <c r="AH10" s="1">
        <v>898</v>
      </c>
      <c r="AI10" s="1">
        <v>954</v>
      </c>
      <c r="AJ10" s="1">
        <v>955</v>
      </c>
      <c r="AK10" s="1">
        <v>909</v>
      </c>
      <c r="AL10" s="1">
        <v>862</v>
      </c>
      <c r="AM10" s="1">
        <v>741</v>
      </c>
      <c r="AN10" s="1">
        <v>691</v>
      </c>
      <c r="AO10" s="1"/>
      <c r="AP10" s="1">
        <v>172</v>
      </c>
      <c r="AQ10" s="1">
        <v>178</v>
      </c>
      <c r="AR10" s="1">
        <v>166</v>
      </c>
      <c r="AS10" s="1">
        <v>160</v>
      </c>
      <c r="AT10" s="1">
        <v>183</v>
      </c>
      <c r="AU10" s="1">
        <v>178</v>
      </c>
      <c r="AV10" s="1">
        <v>173</v>
      </c>
      <c r="AW10" s="1">
        <v>162</v>
      </c>
      <c r="AX10" s="1">
        <v>145</v>
      </c>
      <c r="AY10" s="1"/>
      <c r="AZ10" s="1">
        <v>176</v>
      </c>
      <c r="BA10" s="1">
        <v>216</v>
      </c>
      <c r="BB10" s="1">
        <v>209</v>
      </c>
      <c r="BC10" s="1">
        <v>231</v>
      </c>
      <c r="BD10" s="1">
        <v>253</v>
      </c>
      <c r="BE10" s="1">
        <v>242</v>
      </c>
      <c r="BF10" s="1">
        <v>229</v>
      </c>
      <c r="BG10" s="1">
        <v>218</v>
      </c>
      <c r="BH10" s="1">
        <v>196</v>
      </c>
    </row>
    <row r="11" spans="1:60" ht="14.45" x14ac:dyDescent="0.3">
      <c r="A11" s="94" t="s">
        <v>251</v>
      </c>
      <c r="B11" s="1">
        <v>1691</v>
      </c>
      <c r="C11" s="1">
        <v>1562</v>
      </c>
      <c r="D11" s="1">
        <v>1470</v>
      </c>
      <c r="E11" s="1">
        <v>1370</v>
      </c>
      <c r="F11" s="1">
        <v>1198</v>
      </c>
      <c r="G11" s="1">
        <v>1041</v>
      </c>
      <c r="H11" s="1">
        <v>941</v>
      </c>
      <c r="I11" s="1">
        <v>792</v>
      </c>
      <c r="J11" s="1">
        <v>692</v>
      </c>
      <c r="K11" s="1"/>
      <c r="L11" s="1">
        <v>2995</v>
      </c>
      <c r="M11" s="1">
        <v>2835</v>
      </c>
      <c r="N11" s="1">
        <v>2688</v>
      </c>
      <c r="O11" s="1">
        <v>2485</v>
      </c>
      <c r="P11" s="1">
        <v>2344</v>
      </c>
      <c r="Q11" s="1">
        <v>2175</v>
      </c>
      <c r="R11" s="1">
        <v>1981</v>
      </c>
      <c r="S11" s="1">
        <v>1743</v>
      </c>
      <c r="T11" s="1">
        <v>1500</v>
      </c>
      <c r="U11" s="1"/>
      <c r="V11" s="1">
        <v>1104</v>
      </c>
      <c r="W11" s="1">
        <v>1049</v>
      </c>
      <c r="X11" s="1">
        <v>1000</v>
      </c>
      <c r="Y11" s="1">
        <v>910</v>
      </c>
      <c r="Z11" s="1">
        <v>835</v>
      </c>
      <c r="AA11" s="1">
        <v>790</v>
      </c>
      <c r="AB11" s="1">
        <v>697</v>
      </c>
      <c r="AC11" s="1">
        <v>606</v>
      </c>
      <c r="AD11" s="1">
        <v>503</v>
      </c>
      <c r="AE11" s="1"/>
      <c r="AF11" s="1">
        <v>2962</v>
      </c>
      <c r="AG11" s="1">
        <v>3026</v>
      </c>
      <c r="AH11" s="1">
        <v>2828</v>
      </c>
      <c r="AI11" s="1">
        <v>2591</v>
      </c>
      <c r="AJ11" s="1">
        <v>2280</v>
      </c>
      <c r="AK11" s="1">
        <v>2091</v>
      </c>
      <c r="AL11" s="1">
        <v>1882</v>
      </c>
      <c r="AM11" s="1">
        <v>1666</v>
      </c>
      <c r="AN11" s="1">
        <v>1437</v>
      </c>
      <c r="AO11" s="1"/>
      <c r="AP11" s="1">
        <v>8245</v>
      </c>
      <c r="AQ11" s="1">
        <v>7705</v>
      </c>
      <c r="AR11" s="1">
        <v>7151</v>
      </c>
      <c r="AS11" s="1">
        <v>6429</v>
      </c>
      <c r="AT11" s="1">
        <v>5797</v>
      </c>
      <c r="AU11" s="1">
        <v>5186</v>
      </c>
      <c r="AV11" s="1">
        <v>4668</v>
      </c>
      <c r="AW11" s="1">
        <v>4213</v>
      </c>
      <c r="AX11" s="1">
        <v>3605</v>
      </c>
      <c r="AY11" s="1"/>
      <c r="AZ11" s="1">
        <v>1206</v>
      </c>
      <c r="BA11" s="1">
        <v>1152</v>
      </c>
      <c r="BB11" s="1">
        <v>1109</v>
      </c>
      <c r="BC11" s="1">
        <v>981</v>
      </c>
      <c r="BD11" s="1">
        <v>912</v>
      </c>
      <c r="BE11" s="1">
        <v>826</v>
      </c>
      <c r="BF11" s="1">
        <v>763</v>
      </c>
      <c r="BG11" s="1">
        <v>664</v>
      </c>
      <c r="BH11" s="1">
        <v>585</v>
      </c>
    </row>
    <row r="12" spans="1:60" ht="14.45" x14ac:dyDescent="0.3">
      <c r="A12" s="94" t="s">
        <v>252</v>
      </c>
      <c r="B12" s="1">
        <v>2543</v>
      </c>
      <c r="C12" s="1">
        <v>2527</v>
      </c>
      <c r="D12" s="1">
        <v>2280</v>
      </c>
      <c r="E12" s="1">
        <v>2102</v>
      </c>
      <c r="F12" s="1">
        <v>1896</v>
      </c>
      <c r="G12" s="1">
        <v>1680</v>
      </c>
      <c r="H12" s="1">
        <v>1458</v>
      </c>
      <c r="I12" s="1">
        <v>1255</v>
      </c>
      <c r="J12" s="1">
        <v>1076</v>
      </c>
      <c r="K12" s="1"/>
      <c r="L12" s="1">
        <v>7006</v>
      </c>
      <c r="M12" s="1">
        <v>6370</v>
      </c>
      <c r="N12" s="1">
        <v>5530</v>
      </c>
      <c r="O12" s="1">
        <v>4807</v>
      </c>
      <c r="P12" s="1">
        <v>4125</v>
      </c>
      <c r="Q12" s="1">
        <v>3603</v>
      </c>
      <c r="R12" s="1">
        <v>3135</v>
      </c>
      <c r="S12" s="1">
        <v>2533</v>
      </c>
      <c r="T12" s="1">
        <v>2011</v>
      </c>
      <c r="U12" s="1"/>
      <c r="V12" s="1">
        <v>887</v>
      </c>
      <c r="W12" s="1">
        <v>767</v>
      </c>
      <c r="X12" s="1">
        <v>663</v>
      </c>
      <c r="Y12" s="1">
        <v>602</v>
      </c>
      <c r="Z12" s="1">
        <v>502</v>
      </c>
      <c r="AA12" s="1">
        <v>445</v>
      </c>
      <c r="AB12" s="1">
        <v>370</v>
      </c>
      <c r="AC12" s="1">
        <v>292</v>
      </c>
      <c r="AD12" s="1">
        <v>234</v>
      </c>
      <c r="AE12" s="1"/>
      <c r="AF12" s="1">
        <v>1592</v>
      </c>
      <c r="AG12" s="1">
        <v>1332</v>
      </c>
      <c r="AH12" s="1">
        <v>1078</v>
      </c>
      <c r="AI12" s="1">
        <v>958</v>
      </c>
      <c r="AJ12" s="1">
        <v>863</v>
      </c>
      <c r="AK12" s="1">
        <v>712</v>
      </c>
      <c r="AL12" s="1">
        <v>638</v>
      </c>
      <c r="AM12" s="1">
        <v>569</v>
      </c>
      <c r="AN12" s="1">
        <v>466</v>
      </c>
      <c r="AO12" s="1"/>
      <c r="AP12" s="1">
        <v>1647</v>
      </c>
      <c r="AQ12" s="1">
        <v>1466</v>
      </c>
      <c r="AR12" s="1">
        <v>1263</v>
      </c>
      <c r="AS12" s="1">
        <v>1104</v>
      </c>
      <c r="AT12" s="1">
        <v>953</v>
      </c>
      <c r="AU12" s="1">
        <v>875</v>
      </c>
      <c r="AV12" s="1">
        <v>812</v>
      </c>
      <c r="AW12" s="1">
        <v>745</v>
      </c>
      <c r="AX12" s="1">
        <v>646</v>
      </c>
      <c r="AY12" s="1"/>
      <c r="AZ12" s="1">
        <v>5945</v>
      </c>
      <c r="BA12" s="1">
        <v>5272</v>
      </c>
      <c r="BB12" s="1">
        <v>4254</v>
      </c>
      <c r="BC12" s="1">
        <v>3293</v>
      </c>
      <c r="BD12" s="1">
        <v>2621</v>
      </c>
      <c r="BE12" s="1">
        <v>2092</v>
      </c>
      <c r="BF12" s="1">
        <v>1671</v>
      </c>
      <c r="BG12" s="1">
        <v>1342</v>
      </c>
      <c r="BH12" s="1">
        <v>1062</v>
      </c>
    </row>
    <row r="13" spans="1:60" ht="14.45" x14ac:dyDescent="0.3">
      <c r="A13" s="94" t="s">
        <v>253</v>
      </c>
      <c r="B13" s="1">
        <v>2485</v>
      </c>
      <c r="C13" s="1">
        <v>2333</v>
      </c>
      <c r="D13" s="1">
        <v>2142</v>
      </c>
      <c r="E13" s="1">
        <v>1938</v>
      </c>
      <c r="F13" s="1">
        <v>1764</v>
      </c>
      <c r="G13" s="1">
        <v>1573</v>
      </c>
      <c r="H13" s="1">
        <v>1376</v>
      </c>
      <c r="I13" s="1">
        <v>1209</v>
      </c>
      <c r="J13" s="1">
        <v>1012</v>
      </c>
      <c r="K13" s="1"/>
      <c r="L13" s="1">
        <v>9578</v>
      </c>
      <c r="M13" s="1">
        <v>8867</v>
      </c>
      <c r="N13" s="1">
        <v>7875</v>
      </c>
      <c r="O13" s="1">
        <v>7014</v>
      </c>
      <c r="P13" s="1">
        <v>6161</v>
      </c>
      <c r="Q13" s="1">
        <v>5482</v>
      </c>
      <c r="R13" s="1">
        <v>4858</v>
      </c>
      <c r="S13" s="1">
        <v>4299</v>
      </c>
      <c r="T13" s="1">
        <v>3689</v>
      </c>
      <c r="U13" s="1"/>
      <c r="V13" s="1">
        <v>1003</v>
      </c>
      <c r="W13" s="1">
        <v>986</v>
      </c>
      <c r="X13" s="1">
        <v>918</v>
      </c>
      <c r="Y13" s="1">
        <v>808</v>
      </c>
      <c r="Z13" s="1">
        <v>696</v>
      </c>
      <c r="AA13" s="1">
        <v>603</v>
      </c>
      <c r="AB13" s="1">
        <v>513</v>
      </c>
      <c r="AC13" s="1">
        <v>450</v>
      </c>
      <c r="AD13" s="1">
        <v>374</v>
      </c>
      <c r="AE13" s="1"/>
      <c r="AF13" s="1">
        <v>833</v>
      </c>
      <c r="AG13" s="1">
        <v>742</v>
      </c>
      <c r="AH13" s="1">
        <v>666</v>
      </c>
      <c r="AI13" s="1">
        <v>635</v>
      </c>
      <c r="AJ13" s="1">
        <v>562</v>
      </c>
      <c r="AK13" s="1">
        <v>538</v>
      </c>
      <c r="AL13" s="1">
        <v>487</v>
      </c>
      <c r="AM13" s="1">
        <v>445</v>
      </c>
      <c r="AN13" s="1">
        <v>370</v>
      </c>
      <c r="AO13" s="1"/>
      <c r="AP13" s="1">
        <v>851</v>
      </c>
      <c r="AQ13" s="1">
        <v>875</v>
      </c>
      <c r="AR13" s="1">
        <v>819</v>
      </c>
      <c r="AS13" s="1">
        <v>758</v>
      </c>
      <c r="AT13" s="1">
        <v>716</v>
      </c>
      <c r="AU13" s="1">
        <v>684</v>
      </c>
      <c r="AV13" s="1">
        <v>656</v>
      </c>
      <c r="AW13" s="1">
        <v>615</v>
      </c>
      <c r="AX13" s="1">
        <v>555</v>
      </c>
      <c r="AY13" s="1"/>
      <c r="AZ13" s="1">
        <v>4298</v>
      </c>
      <c r="BA13" s="1">
        <v>4101</v>
      </c>
      <c r="BB13" s="1">
        <v>3636</v>
      </c>
      <c r="BC13" s="1">
        <v>3087</v>
      </c>
      <c r="BD13" s="1">
        <v>2602</v>
      </c>
      <c r="BE13" s="1">
        <v>2270</v>
      </c>
      <c r="BF13" s="1">
        <v>1969</v>
      </c>
      <c r="BG13" s="1">
        <v>1687</v>
      </c>
      <c r="BH13" s="1">
        <v>1449</v>
      </c>
    </row>
    <row r="14" spans="1:60" ht="14.45" x14ac:dyDescent="0.3">
      <c r="A14" s="94" t="s">
        <v>254</v>
      </c>
      <c r="B14" s="1">
        <v>1141</v>
      </c>
      <c r="C14" s="1">
        <v>1195</v>
      </c>
      <c r="D14" s="1">
        <v>1265</v>
      </c>
      <c r="E14" s="1">
        <v>1341</v>
      </c>
      <c r="F14" s="1">
        <v>1427</v>
      </c>
      <c r="G14" s="1">
        <v>1428</v>
      </c>
      <c r="H14" s="1">
        <v>1363</v>
      </c>
      <c r="I14" s="1">
        <v>1286</v>
      </c>
      <c r="J14" s="1">
        <v>1085</v>
      </c>
      <c r="K14" s="1"/>
      <c r="L14" s="1">
        <v>3536</v>
      </c>
      <c r="M14" s="1">
        <v>3892</v>
      </c>
      <c r="N14" s="1">
        <v>4074</v>
      </c>
      <c r="O14" s="1">
        <v>4562</v>
      </c>
      <c r="P14" s="1">
        <v>4830</v>
      </c>
      <c r="Q14" s="1">
        <v>4895</v>
      </c>
      <c r="R14" s="1">
        <v>4692</v>
      </c>
      <c r="S14" s="1">
        <v>4279</v>
      </c>
      <c r="T14" s="1">
        <v>3756</v>
      </c>
      <c r="U14" s="1"/>
      <c r="V14" s="1">
        <v>177</v>
      </c>
      <c r="W14" s="1">
        <v>191</v>
      </c>
      <c r="X14" s="1">
        <v>213</v>
      </c>
      <c r="Y14" s="1">
        <v>237</v>
      </c>
      <c r="Z14" s="1">
        <v>237</v>
      </c>
      <c r="AA14" s="1">
        <v>236</v>
      </c>
      <c r="AB14" s="1">
        <v>232</v>
      </c>
      <c r="AC14" s="1">
        <v>216</v>
      </c>
      <c r="AD14" s="1">
        <v>193</v>
      </c>
      <c r="AE14" s="1"/>
      <c r="AF14" s="1">
        <v>1012</v>
      </c>
      <c r="AG14" s="1">
        <v>1047</v>
      </c>
      <c r="AH14" s="1">
        <v>1093</v>
      </c>
      <c r="AI14" s="1">
        <v>1270</v>
      </c>
      <c r="AJ14" s="1">
        <v>1556</v>
      </c>
      <c r="AK14" s="1">
        <v>1742</v>
      </c>
      <c r="AL14" s="1">
        <v>1709</v>
      </c>
      <c r="AM14" s="1">
        <v>1492</v>
      </c>
      <c r="AN14" s="1">
        <v>1229</v>
      </c>
      <c r="AO14" s="1"/>
      <c r="AP14" s="1">
        <v>673</v>
      </c>
      <c r="AQ14" s="1">
        <v>698</v>
      </c>
      <c r="AR14" s="1">
        <v>732</v>
      </c>
      <c r="AS14" s="1">
        <v>772</v>
      </c>
      <c r="AT14" s="1">
        <v>813</v>
      </c>
      <c r="AU14" s="1">
        <v>797</v>
      </c>
      <c r="AV14" s="1">
        <v>790</v>
      </c>
      <c r="AW14" s="1">
        <v>693</v>
      </c>
      <c r="AX14" s="1">
        <v>610</v>
      </c>
      <c r="AY14" s="1"/>
      <c r="AZ14" s="1">
        <v>380</v>
      </c>
      <c r="BA14" s="1">
        <v>431</v>
      </c>
      <c r="BB14" s="1">
        <v>494</v>
      </c>
      <c r="BC14" s="1">
        <v>502</v>
      </c>
      <c r="BD14" s="1">
        <v>491</v>
      </c>
      <c r="BE14" s="1">
        <v>466</v>
      </c>
      <c r="BF14" s="1">
        <v>451</v>
      </c>
      <c r="BG14" s="1">
        <v>391</v>
      </c>
      <c r="BH14" s="1">
        <v>350</v>
      </c>
    </row>
    <row r="15" spans="1:60" ht="14.45" x14ac:dyDescent="0.3">
      <c r="A15" s="94" t="s">
        <v>255</v>
      </c>
      <c r="B15" s="1">
        <v>1707</v>
      </c>
      <c r="C15" s="1">
        <v>1831</v>
      </c>
      <c r="D15" s="1">
        <v>1868</v>
      </c>
      <c r="E15" s="1">
        <v>1793</v>
      </c>
      <c r="F15" s="1">
        <v>1699</v>
      </c>
      <c r="G15" s="1">
        <v>1514</v>
      </c>
      <c r="H15" s="1">
        <v>1368</v>
      </c>
      <c r="I15" s="1">
        <v>1114</v>
      </c>
      <c r="J15" s="1">
        <v>946</v>
      </c>
      <c r="K15" s="1"/>
      <c r="L15" s="1">
        <v>3142</v>
      </c>
      <c r="M15" s="1">
        <v>3260</v>
      </c>
      <c r="N15" s="1">
        <v>3212</v>
      </c>
      <c r="O15" s="1">
        <v>3081</v>
      </c>
      <c r="P15" s="1">
        <v>2749</v>
      </c>
      <c r="Q15" s="1">
        <v>2426</v>
      </c>
      <c r="R15" s="1">
        <v>2222</v>
      </c>
      <c r="S15" s="1">
        <v>1998</v>
      </c>
      <c r="T15" s="1">
        <v>1669</v>
      </c>
      <c r="U15" s="1"/>
      <c r="V15" s="1">
        <v>634</v>
      </c>
      <c r="W15" s="1">
        <v>619</v>
      </c>
      <c r="X15" s="1">
        <v>620</v>
      </c>
      <c r="Y15" s="1">
        <v>563</v>
      </c>
      <c r="Z15" s="1">
        <v>502</v>
      </c>
      <c r="AA15" s="1">
        <v>430</v>
      </c>
      <c r="AB15" s="1">
        <v>376</v>
      </c>
      <c r="AC15" s="1">
        <v>317</v>
      </c>
      <c r="AD15" s="1">
        <v>281</v>
      </c>
      <c r="AE15" s="1"/>
      <c r="AF15" s="1">
        <v>617</v>
      </c>
      <c r="AG15" s="1">
        <v>660</v>
      </c>
      <c r="AH15" s="1">
        <v>567</v>
      </c>
      <c r="AI15" s="1">
        <v>515</v>
      </c>
      <c r="AJ15" s="1">
        <v>437</v>
      </c>
      <c r="AK15" s="1">
        <v>393</v>
      </c>
      <c r="AL15" s="1">
        <v>327</v>
      </c>
      <c r="AM15" s="1">
        <v>277</v>
      </c>
      <c r="AN15" s="1">
        <v>243</v>
      </c>
      <c r="AO15" s="1"/>
      <c r="AP15" s="1">
        <v>4819</v>
      </c>
      <c r="AQ15" s="1">
        <v>4218</v>
      </c>
      <c r="AR15" s="1">
        <v>3879</v>
      </c>
      <c r="AS15" s="1">
        <v>3481</v>
      </c>
      <c r="AT15" s="1">
        <v>3225</v>
      </c>
      <c r="AU15" s="1">
        <v>3012</v>
      </c>
      <c r="AV15" s="1">
        <v>2764</v>
      </c>
      <c r="AW15" s="1">
        <v>2537</v>
      </c>
      <c r="AX15" s="1">
        <v>2197</v>
      </c>
      <c r="AY15" s="1"/>
      <c r="AZ15" s="1">
        <v>1027</v>
      </c>
      <c r="BA15" s="1">
        <v>1108</v>
      </c>
      <c r="BB15" s="1">
        <v>1162</v>
      </c>
      <c r="BC15" s="1">
        <v>1086</v>
      </c>
      <c r="BD15" s="1">
        <v>855</v>
      </c>
      <c r="BE15" s="1">
        <v>760</v>
      </c>
      <c r="BF15" s="1">
        <v>665</v>
      </c>
      <c r="BG15" s="1">
        <v>588</v>
      </c>
      <c r="BH15" s="1">
        <v>484</v>
      </c>
    </row>
    <row r="16" spans="1:60" ht="14.45" x14ac:dyDescent="0.3">
      <c r="A16" s="94" t="s">
        <v>256</v>
      </c>
      <c r="B16" s="1">
        <v>444</v>
      </c>
      <c r="C16" s="1">
        <v>433</v>
      </c>
      <c r="D16" s="1">
        <v>426</v>
      </c>
      <c r="E16" s="1">
        <v>408</v>
      </c>
      <c r="F16" s="1">
        <v>355</v>
      </c>
      <c r="G16" s="1">
        <v>334</v>
      </c>
      <c r="H16" s="1">
        <v>311</v>
      </c>
      <c r="I16" s="1">
        <v>265</v>
      </c>
      <c r="J16" s="1">
        <v>243</v>
      </c>
      <c r="K16" s="1"/>
      <c r="L16" s="1">
        <v>1242</v>
      </c>
      <c r="M16" s="1">
        <v>1207</v>
      </c>
      <c r="N16" s="1">
        <v>1112</v>
      </c>
      <c r="O16" s="1">
        <v>1032</v>
      </c>
      <c r="P16" s="1">
        <v>968</v>
      </c>
      <c r="Q16" s="1">
        <v>875</v>
      </c>
      <c r="R16" s="1">
        <v>783</v>
      </c>
      <c r="S16" s="1">
        <v>748</v>
      </c>
      <c r="T16" s="1">
        <v>622</v>
      </c>
      <c r="U16" s="1"/>
      <c r="V16" s="1">
        <v>1177</v>
      </c>
      <c r="W16" s="1">
        <v>1025</v>
      </c>
      <c r="X16" s="1">
        <v>872</v>
      </c>
      <c r="Y16" s="1">
        <v>735</v>
      </c>
      <c r="Z16" s="1">
        <v>696</v>
      </c>
      <c r="AA16" s="1">
        <v>604</v>
      </c>
      <c r="AB16" s="1">
        <v>562</v>
      </c>
      <c r="AC16" s="1">
        <v>491</v>
      </c>
      <c r="AD16" s="1">
        <v>409</v>
      </c>
      <c r="AE16" s="1"/>
      <c r="AF16" s="1">
        <v>4052</v>
      </c>
      <c r="AG16" s="1">
        <v>3411</v>
      </c>
      <c r="AH16" s="1">
        <v>2883</v>
      </c>
      <c r="AI16" s="1">
        <v>2418</v>
      </c>
      <c r="AJ16" s="1">
        <v>2028</v>
      </c>
      <c r="AK16" s="1">
        <v>1810</v>
      </c>
      <c r="AL16" s="1">
        <v>1590</v>
      </c>
      <c r="AM16" s="1">
        <v>1390</v>
      </c>
      <c r="AN16" s="1">
        <v>1136</v>
      </c>
      <c r="AO16" s="1"/>
      <c r="AP16" s="1">
        <v>4192</v>
      </c>
      <c r="AQ16" s="1">
        <v>3914</v>
      </c>
      <c r="AR16" s="1">
        <v>3567</v>
      </c>
      <c r="AS16" s="1">
        <v>3149</v>
      </c>
      <c r="AT16" s="1">
        <v>2780</v>
      </c>
      <c r="AU16" s="1">
        <v>2503</v>
      </c>
      <c r="AV16" s="1">
        <v>2263</v>
      </c>
      <c r="AW16" s="1">
        <v>1990</v>
      </c>
      <c r="AX16" s="1">
        <v>1683</v>
      </c>
      <c r="AY16" s="1"/>
      <c r="AZ16" s="1">
        <v>230</v>
      </c>
      <c r="BA16" s="1">
        <v>232</v>
      </c>
      <c r="BB16" s="1">
        <v>245</v>
      </c>
      <c r="BC16" s="1">
        <v>235</v>
      </c>
      <c r="BD16" s="1">
        <v>217</v>
      </c>
      <c r="BE16" s="1">
        <v>221</v>
      </c>
      <c r="BF16" s="1">
        <v>195</v>
      </c>
      <c r="BG16" s="1">
        <v>172</v>
      </c>
      <c r="BH16" s="1">
        <v>137</v>
      </c>
    </row>
    <row r="17" spans="1:60" ht="14.45" x14ac:dyDescent="0.3">
      <c r="A17" s="94" t="s">
        <v>257</v>
      </c>
      <c r="B17" s="1">
        <v>1852</v>
      </c>
      <c r="C17" s="1">
        <v>1462</v>
      </c>
      <c r="D17" s="1">
        <v>1197</v>
      </c>
      <c r="E17" s="1">
        <v>1614</v>
      </c>
      <c r="F17" s="1">
        <v>1881</v>
      </c>
      <c r="G17" s="1">
        <v>1904</v>
      </c>
      <c r="H17" s="1">
        <v>1735</v>
      </c>
      <c r="I17" s="1">
        <v>1521</v>
      </c>
      <c r="J17" s="1">
        <v>1235</v>
      </c>
      <c r="K17" s="1"/>
      <c r="L17" s="1">
        <v>3789</v>
      </c>
      <c r="M17" s="1">
        <v>2933</v>
      </c>
      <c r="N17" s="1">
        <v>2469</v>
      </c>
      <c r="O17" s="1">
        <v>3587</v>
      </c>
      <c r="P17" s="1">
        <v>4327</v>
      </c>
      <c r="Q17" s="1">
        <v>4389</v>
      </c>
      <c r="R17" s="1">
        <v>4089</v>
      </c>
      <c r="S17" s="1">
        <v>3557</v>
      </c>
      <c r="T17" s="1">
        <v>2900</v>
      </c>
      <c r="U17" s="1"/>
      <c r="V17" s="1">
        <v>62</v>
      </c>
      <c r="W17" s="1">
        <v>49</v>
      </c>
      <c r="X17" s="1">
        <v>39</v>
      </c>
      <c r="Y17" s="1">
        <v>61</v>
      </c>
      <c r="Z17" s="1">
        <v>71</v>
      </c>
      <c r="AA17" s="1">
        <v>64</v>
      </c>
      <c r="AB17" s="1">
        <v>66</v>
      </c>
      <c r="AC17" s="1">
        <v>71</v>
      </c>
      <c r="AD17" s="1">
        <v>68</v>
      </c>
      <c r="AE17" s="1"/>
      <c r="AF17" s="1">
        <v>230</v>
      </c>
      <c r="AG17" s="1">
        <v>186</v>
      </c>
      <c r="AH17" s="1">
        <v>145</v>
      </c>
      <c r="AI17" s="1">
        <v>205</v>
      </c>
      <c r="AJ17" s="1">
        <v>240</v>
      </c>
      <c r="AK17" s="1">
        <v>258</v>
      </c>
      <c r="AL17" s="1">
        <v>243</v>
      </c>
      <c r="AM17" s="1">
        <v>215</v>
      </c>
      <c r="AN17" s="1">
        <v>190</v>
      </c>
      <c r="AO17" s="1"/>
      <c r="AP17" s="1">
        <v>52</v>
      </c>
      <c r="AQ17" s="1">
        <v>47</v>
      </c>
      <c r="AR17" s="1">
        <v>68</v>
      </c>
      <c r="AS17" s="1">
        <v>144</v>
      </c>
      <c r="AT17" s="1">
        <v>186</v>
      </c>
      <c r="AU17" s="1">
        <v>202</v>
      </c>
      <c r="AV17" s="1">
        <v>220</v>
      </c>
      <c r="AW17" s="1">
        <v>205</v>
      </c>
      <c r="AX17" s="1">
        <v>174</v>
      </c>
      <c r="AY17" s="1"/>
      <c r="AZ17" s="1">
        <v>227</v>
      </c>
      <c r="BA17" s="1">
        <v>197</v>
      </c>
      <c r="BB17" s="1">
        <v>170</v>
      </c>
      <c r="BC17" s="1">
        <v>262</v>
      </c>
      <c r="BD17" s="1">
        <v>317</v>
      </c>
      <c r="BE17" s="1">
        <v>316</v>
      </c>
      <c r="BF17" s="1">
        <v>301</v>
      </c>
      <c r="BG17" s="1">
        <v>267</v>
      </c>
      <c r="BH17" s="1">
        <v>227</v>
      </c>
    </row>
    <row r="18" spans="1:60" ht="14.45" x14ac:dyDescent="0.3">
      <c r="A18" s="94" t="s">
        <v>258</v>
      </c>
      <c r="B18" s="1">
        <v>4540</v>
      </c>
      <c r="C18" s="1">
        <v>4324</v>
      </c>
      <c r="D18" s="1">
        <v>4032</v>
      </c>
      <c r="E18" s="1">
        <v>3629</v>
      </c>
      <c r="F18" s="1">
        <v>3279</v>
      </c>
      <c r="G18" s="1">
        <v>2913</v>
      </c>
      <c r="H18" s="1">
        <v>2539</v>
      </c>
      <c r="I18" s="1">
        <v>2192</v>
      </c>
      <c r="J18" s="1">
        <v>1818</v>
      </c>
      <c r="K18" s="1"/>
      <c r="L18" s="1">
        <v>3156</v>
      </c>
      <c r="M18" s="1">
        <v>3105</v>
      </c>
      <c r="N18" s="1">
        <v>2947</v>
      </c>
      <c r="O18" s="1">
        <v>2661</v>
      </c>
      <c r="P18" s="1">
        <v>2413</v>
      </c>
      <c r="Q18" s="1">
        <v>2160</v>
      </c>
      <c r="R18" s="1">
        <v>1871</v>
      </c>
      <c r="S18" s="1">
        <v>1584</v>
      </c>
      <c r="T18" s="1">
        <v>1319</v>
      </c>
      <c r="U18" s="1"/>
      <c r="V18" s="1">
        <v>194</v>
      </c>
      <c r="W18" s="1">
        <v>189</v>
      </c>
      <c r="X18" s="1">
        <v>189</v>
      </c>
      <c r="Y18" s="1">
        <v>171</v>
      </c>
      <c r="Z18" s="1">
        <v>160</v>
      </c>
      <c r="AA18" s="1">
        <v>174</v>
      </c>
      <c r="AB18" s="1">
        <v>164</v>
      </c>
      <c r="AC18" s="1">
        <v>145</v>
      </c>
      <c r="AD18" s="1">
        <v>124</v>
      </c>
      <c r="AE18" s="1"/>
      <c r="AF18" s="1">
        <v>357</v>
      </c>
      <c r="AG18" s="1">
        <v>301</v>
      </c>
      <c r="AH18" s="1">
        <v>274</v>
      </c>
      <c r="AI18" s="1">
        <v>241</v>
      </c>
      <c r="AJ18" s="1">
        <v>227</v>
      </c>
      <c r="AK18" s="1">
        <v>190</v>
      </c>
      <c r="AL18" s="1">
        <v>181</v>
      </c>
      <c r="AM18" s="1">
        <v>138</v>
      </c>
      <c r="AN18" s="1">
        <v>147</v>
      </c>
      <c r="AO18" s="1"/>
      <c r="AP18" s="1">
        <v>1274</v>
      </c>
      <c r="AQ18" s="1">
        <v>1205</v>
      </c>
      <c r="AR18" s="1">
        <v>1133</v>
      </c>
      <c r="AS18" s="1">
        <v>1013</v>
      </c>
      <c r="AT18" s="1">
        <v>931</v>
      </c>
      <c r="AU18" s="1">
        <v>878</v>
      </c>
      <c r="AV18" s="1">
        <v>800</v>
      </c>
      <c r="AW18" s="1">
        <v>707</v>
      </c>
      <c r="AX18" s="1">
        <v>617</v>
      </c>
      <c r="AY18" s="1"/>
      <c r="AZ18" s="1">
        <v>776</v>
      </c>
      <c r="BA18" s="1">
        <v>811</v>
      </c>
      <c r="BB18" s="1">
        <v>833</v>
      </c>
      <c r="BC18" s="1">
        <v>808</v>
      </c>
      <c r="BD18" s="1">
        <v>729</v>
      </c>
      <c r="BE18" s="1">
        <v>618</v>
      </c>
      <c r="BF18" s="1">
        <v>539</v>
      </c>
      <c r="BG18" s="1">
        <v>475</v>
      </c>
      <c r="BH18" s="1">
        <v>395</v>
      </c>
    </row>
    <row r="19" spans="1:60" ht="14.45" x14ac:dyDescent="0.3">
      <c r="A19" s="1" t="s">
        <v>259</v>
      </c>
      <c r="B19" s="1">
        <v>6037</v>
      </c>
      <c r="C19" s="1">
        <v>4424</v>
      </c>
      <c r="D19" s="1">
        <v>3504</v>
      </c>
      <c r="E19" s="1">
        <v>2768</v>
      </c>
      <c r="F19" s="1">
        <v>2272</v>
      </c>
      <c r="G19" s="1">
        <v>1836</v>
      </c>
      <c r="H19" s="1">
        <v>1527</v>
      </c>
      <c r="I19" s="1">
        <v>1187</v>
      </c>
      <c r="J19" s="1">
        <v>944</v>
      </c>
      <c r="K19" s="1"/>
      <c r="L19" s="1">
        <v>7476</v>
      </c>
      <c r="M19" s="1">
        <v>5372</v>
      </c>
      <c r="N19" s="1">
        <v>4229</v>
      </c>
      <c r="O19" s="1">
        <v>3446</v>
      </c>
      <c r="P19" s="1">
        <v>2856</v>
      </c>
      <c r="Q19" s="1">
        <v>2419</v>
      </c>
      <c r="R19" s="1">
        <v>1920</v>
      </c>
      <c r="S19" s="1">
        <v>1580</v>
      </c>
      <c r="T19" s="1">
        <v>1329</v>
      </c>
      <c r="U19" s="1"/>
      <c r="V19" s="1">
        <v>434</v>
      </c>
      <c r="W19" s="1">
        <v>290</v>
      </c>
      <c r="X19" s="1">
        <v>218</v>
      </c>
      <c r="Y19" s="1">
        <v>159</v>
      </c>
      <c r="Z19" s="1">
        <v>146</v>
      </c>
      <c r="AA19" s="1">
        <v>129</v>
      </c>
      <c r="AB19" s="1">
        <v>120</v>
      </c>
      <c r="AC19" s="1">
        <v>90</v>
      </c>
      <c r="AD19" s="1">
        <v>72</v>
      </c>
      <c r="AE19" s="1"/>
      <c r="AF19" s="1">
        <v>2261</v>
      </c>
      <c r="AG19" s="1">
        <v>1506</v>
      </c>
      <c r="AH19" s="1">
        <v>1121</v>
      </c>
      <c r="AI19" s="1">
        <v>868</v>
      </c>
      <c r="AJ19" s="1">
        <v>668</v>
      </c>
      <c r="AK19" s="1">
        <v>541</v>
      </c>
      <c r="AL19" s="1">
        <v>432</v>
      </c>
      <c r="AM19" s="1">
        <v>323</v>
      </c>
      <c r="AN19" s="1">
        <v>243</v>
      </c>
      <c r="AO19" s="1"/>
      <c r="AP19" s="1">
        <v>495</v>
      </c>
      <c r="AQ19" s="1">
        <v>334</v>
      </c>
      <c r="AR19" s="1">
        <v>283</v>
      </c>
      <c r="AS19" s="1">
        <v>213</v>
      </c>
      <c r="AT19" s="1">
        <v>183</v>
      </c>
      <c r="AU19" s="1">
        <v>182</v>
      </c>
      <c r="AV19" s="1">
        <v>158</v>
      </c>
      <c r="AW19" s="1">
        <v>143</v>
      </c>
      <c r="AX19" s="1">
        <v>119</v>
      </c>
      <c r="AY19" s="1"/>
      <c r="AZ19" s="1">
        <v>1074</v>
      </c>
      <c r="BA19" s="1">
        <v>863</v>
      </c>
      <c r="BB19" s="1">
        <v>691</v>
      </c>
      <c r="BC19" s="1">
        <v>572</v>
      </c>
      <c r="BD19" s="1">
        <v>482</v>
      </c>
      <c r="BE19" s="1">
        <v>420</v>
      </c>
      <c r="BF19" s="1">
        <v>341</v>
      </c>
      <c r="BG19" s="1">
        <v>283</v>
      </c>
      <c r="BH19" s="1">
        <v>241</v>
      </c>
    </row>
    <row r="20" spans="1:60" ht="14.45" x14ac:dyDescent="0.3">
      <c r="A20" s="1" t="s">
        <v>260</v>
      </c>
      <c r="B20" s="1">
        <v>11961</v>
      </c>
      <c r="C20" s="1">
        <v>10213</v>
      </c>
      <c r="D20" s="1">
        <v>9015</v>
      </c>
      <c r="E20" s="1">
        <v>7982</v>
      </c>
      <c r="F20" s="1">
        <v>6966</v>
      </c>
      <c r="G20" s="1">
        <v>6179</v>
      </c>
      <c r="H20" s="1">
        <v>5257</v>
      </c>
      <c r="I20" s="1">
        <v>4389</v>
      </c>
      <c r="J20" s="1">
        <v>3552</v>
      </c>
      <c r="K20" s="1"/>
      <c r="L20" s="1">
        <v>21970</v>
      </c>
      <c r="M20" s="1">
        <v>17837</v>
      </c>
      <c r="N20" s="1">
        <v>15678</v>
      </c>
      <c r="O20" s="1">
        <v>13811</v>
      </c>
      <c r="P20" s="1">
        <v>12093</v>
      </c>
      <c r="Q20" s="1">
        <v>10434</v>
      </c>
      <c r="R20" s="1">
        <v>9017</v>
      </c>
      <c r="S20" s="1">
        <v>7591</v>
      </c>
      <c r="T20" s="1">
        <v>6278</v>
      </c>
      <c r="U20" s="1"/>
      <c r="V20" s="1">
        <v>2101</v>
      </c>
      <c r="W20" s="1">
        <v>1516</v>
      </c>
      <c r="X20" s="1">
        <v>1249</v>
      </c>
      <c r="Y20" s="1">
        <v>1079</v>
      </c>
      <c r="Z20" s="1">
        <v>960</v>
      </c>
      <c r="AA20" s="1">
        <v>850</v>
      </c>
      <c r="AB20" s="1">
        <v>722</v>
      </c>
      <c r="AC20" s="1">
        <v>628</v>
      </c>
      <c r="AD20" s="1">
        <v>544</v>
      </c>
      <c r="AE20" s="1"/>
      <c r="AF20" s="1">
        <v>8330</v>
      </c>
      <c r="AG20" s="1">
        <v>5870</v>
      </c>
      <c r="AH20" s="1">
        <v>4590</v>
      </c>
      <c r="AI20" s="1">
        <v>3701</v>
      </c>
      <c r="AJ20" s="1">
        <v>3287</v>
      </c>
      <c r="AK20" s="1">
        <v>2902</v>
      </c>
      <c r="AL20" s="1">
        <v>2477</v>
      </c>
      <c r="AM20" s="1">
        <v>2055</v>
      </c>
      <c r="AN20" s="1">
        <v>1691</v>
      </c>
      <c r="AO20" s="1"/>
      <c r="AP20" s="1">
        <v>5204</v>
      </c>
      <c r="AQ20" s="1">
        <v>4182</v>
      </c>
      <c r="AR20" s="1">
        <v>3675</v>
      </c>
      <c r="AS20" s="1">
        <v>3291</v>
      </c>
      <c r="AT20" s="1">
        <v>2910</v>
      </c>
      <c r="AU20" s="1">
        <v>2555</v>
      </c>
      <c r="AV20" s="1">
        <v>2329</v>
      </c>
      <c r="AW20" s="1">
        <v>2037</v>
      </c>
      <c r="AX20" s="1">
        <v>1720</v>
      </c>
      <c r="AY20" s="1"/>
      <c r="AZ20" s="1">
        <v>4683</v>
      </c>
      <c r="BA20" s="1">
        <v>3907</v>
      </c>
      <c r="BB20" s="1">
        <v>3466</v>
      </c>
      <c r="BC20" s="1">
        <v>3029</v>
      </c>
      <c r="BD20" s="1">
        <v>2724</v>
      </c>
      <c r="BE20" s="1">
        <v>2349</v>
      </c>
      <c r="BF20" s="1">
        <v>2087</v>
      </c>
      <c r="BG20" s="1">
        <v>1788</v>
      </c>
      <c r="BH20" s="1">
        <v>1499</v>
      </c>
    </row>
    <row r="21" spans="1:60" ht="14.45" x14ac:dyDescent="0.3">
      <c r="A21" s="1" t="s">
        <v>261</v>
      </c>
      <c r="B21" s="1">
        <f>SUM(B7:B20)</f>
        <v>51572</v>
      </c>
      <c r="C21" s="1">
        <f t="shared" ref="C21:J21" si="0">SUM(C7:C20)</f>
        <v>45183</v>
      </c>
      <c r="D21" s="1">
        <f t="shared" si="0"/>
        <v>41288</v>
      </c>
      <c r="E21" s="1">
        <f t="shared" si="0"/>
        <v>38211</v>
      </c>
      <c r="F21" s="1">
        <f t="shared" si="0"/>
        <v>35363</v>
      </c>
      <c r="G21" s="1">
        <f t="shared" si="0"/>
        <v>32086</v>
      </c>
      <c r="H21" s="1">
        <f t="shared" si="0"/>
        <v>28519</v>
      </c>
      <c r="I21" s="1">
        <f t="shared" si="0"/>
        <v>24595</v>
      </c>
      <c r="J21" s="1">
        <f t="shared" si="0"/>
        <v>20661</v>
      </c>
      <c r="K21" s="1"/>
      <c r="L21" s="1">
        <f>SUM(L7:L20)</f>
        <v>97199</v>
      </c>
      <c r="M21" s="1">
        <f t="shared" ref="M21:T21" si="1">SUM(M7:M20)</f>
        <v>83506</v>
      </c>
      <c r="N21" s="1">
        <f t="shared" si="1"/>
        <v>75358</v>
      </c>
      <c r="O21" s="1">
        <f t="shared" si="1"/>
        <v>71417</v>
      </c>
      <c r="P21" s="1">
        <f t="shared" si="1"/>
        <v>66878</v>
      </c>
      <c r="Q21" s="1">
        <f t="shared" si="1"/>
        <v>61692</v>
      </c>
      <c r="R21" s="1">
        <f t="shared" si="1"/>
        <v>55686</v>
      </c>
      <c r="S21" s="1">
        <f t="shared" si="1"/>
        <v>48637</v>
      </c>
      <c r="T21" s="1">
        <f t="shared" si="1"/>
        <v>41173</v>
      </c>
      <c r="U21" s="1"/>
      <c r="V21" s="1">
        <f>SUM(V7:V20)</f>
        <v>10625</v>
      </c>
      <c r="W21" s="1">
        <f t="shared" ref="W21:AD21" si="2">SUM(W7:W20)</f>
        <v>9124</v>
      </c>
      <c r="X21" s="1">
        <f t="shared" si="2"/>
        <v>8267</v>
      </c>
      <c r="Y21" s="1">
        <f t="shared" si="2"/>
        <v>7449</v>
      </c>
      <c r="Z21" s="1">
        <f t="shared" si="2"/>
        <v>6922</v>
      </c>
      <c r="AA21" s="1">
        <f t="shared" si="2"/>
        <v>6454</v>
      </c>
      <c r="AB21" s="1">
        <f t="shared" si="2"/>
        <v>5790</v>
      </c>
      <c r="AC21" s="1">
        <f t="shared" si="2"/>
        <v>5032</v>
      </c>
      <c r="AD21" s="1">
        <f t="shared" si="2"/>
        <v>4255</v>
      </c>
      <c r="AE21" s="1"/>
      <c r="AF21" s="1">
        <f>SUM(AF7:AF20)</f>
        <v>37969</v>
      </c>
      <c r="AG21" s="1">
        <f t="shared" ref="AG21:AN21" si="3">SUM(AG7:AG20)</f>
        <v>29790</v>
      </c>
      <c r="AH21" s="1">
        <f t="shared" si="3"/>
        <v>25126</v>
      </c>
      <c r="AI21" s="1">
        <f t="shared" si="3"/>
        <v>23344</v>
      </c>
      <c r="AJ21" s="1">
        <f t="shared" si="3"/>
        <v>23497</v>
      </c>
      <c r="AK21" s="1">
        <f t="shared" si="3"/>
        <v>23024</v>
      </c>
      <c r="AL21" s="1">
        <f t="shared" si="3"/>
        <v>21277</v>
      </c>
      <c r="AM21" s="1">
        <f t="shared" si="3"/>
        <v>18814</v>
      </c>
      <c r="AN21" s="1">
        <f t="shared" si="3"/>
        <v>16019</v>
      </c>
      <c r="AO21" s="1"/>
      <c r="AP21" s="1">
        <f>SUM(AP7:AP20)</f>
        <v>32065</v>
      </c>
      <c r="AQ21" s="1">
        <f t="shared" ref="AQ21:AX21" si="4">SUM(AQ7:AQ20)</f>
        <v>28453</v>
      </c>
      <c r="AR21" s="1">
        <f t="shared" si="4"/>
        <v>25876</v>
      </c>
      <c r="AS21" s="1">
        <f t="shared" si="4"/>
        <v>23308</v>
      </c>
      <c r="AT21" s="1">
        <f t="shared" si="4"/>
        <v>21255</v>
      </c>
      <c r="AU21" s="1">
        <f t="shared" si="4"/>
        <v>19455</v>
      </c>
      <c r="AV21" s="1">
        <f t="shared" si="4"/>
        <v>17884</v>
      </c>
      <c r="AW21" s="1">
        <f t="shared" si="4"/>
        <v>16122</v>
      </c>
      <c r="AX21" s="1">
        <f t="shared" si="4"/>
        <v>13968</v>
      </c>
      <c r="AY21" s="1"/>
      <c r="AZ21" s="1">
        <f>SUM(AZ7:AZ20)</f>
        <v>24296</v>
      </c>
      <c r="BA21" s="1">
        <f t="shared" ref="BA21:BH21" si="5">SUM(BA7:BA20)</f>
        <v>22142</v>
      </c>
      <c r="BB21" s="1">
        <f t="shared" si="5"/>
        <v>19712</v>
      </c>
      <c r="BC21" s="1">
        <f t="shared" si="5"/>
        <v>17124</v>
      </c>
      <c r="BD21" s="1">
        <f t="shared" si="5"/>
        <v>14874</v>
      </c>
      <c r="BE21" s="1">
        <f t="shared" si="5"/>
        <v>12985</v>
      </c>
      <c r="BF21" s="1">
        <f t="shared" si="5"/>
        <v>11341</v>
      </c>
      <c r="BG21" s="1">
        <f t="shared" si="5"/>
        <v>9721</v>
      </c>
      <c r="BH21" s="1">
        <f t="shared" si="5"/>
        <v>8200</v>
      </c>
    </row>
    <row r="24" spans="1:60" ht="14.45" x14ac:dyDescent="0.3">
      <c r="A24" s="10" t="s">
        <v>233</v>
      </c>
    </row>
  </sheetData>
  <mergeCells count="6">
    <mergeCell ref="AZ3:BH3"/>
    <mergeCell ref="B3:J3"/>
    <mergeCell ref="L3:T3"/>
    <mergeCell ref="V3:AD3"/>
    <mergeCell ref="AF3:AN3"/>
    <mergeCell ref="AP3:AX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3"/>
  <sheetViews>
    <sheetView topLeftCell="A10" workbookViewId="0">
      <selection activeCell="G18" sqref="G18"/>
    </sheetView>
  </sheetViews>
  <sheetFormatPr defaultColWidth="9.140625" defaultRowHeight="15" x14ac:dyDescent="0.25"/>
  <cols>
    <col min="1" max="1" width="22.42578125" style="4" customWidth="1"/>
    <col min="2" max="2" width="12.85546875" style="4" customWidth="1"/>
    <col min="3" max="5" width="12.7109375" style="4" customWidth="1"/>
    <col min="6" max="16384" width="9.140625" style="4"/>
  </cols>
  <sheetData>
    <row r="1" spans="1:5" ht="14.45" x14ac:dyDescent="0.3">
      <c r="A1" s="6" t="s">
        <v>2</v>
      </c>
    </row>
    <row r="2" spans="1:5" ht="14.45" x14ac:dyDescent="0.3">
      <c r="A2" s="3"/>
      <c r="B2" s="3"/>
      <c r="C2" s="3"/>
      <c r="D2" s="3"/>
      <c r="E2" s="3"/>
    </row>
    <row r="3" spans="1:5" ht="26.45" x14ac:dyDescent="0.3">
      <c r="A3" s="34" t="s">
        <v>21</v>
      </c>
      <c r="B3" s="34" t="s">
        <v>22</v>
      </c>
      <c r="C3" s="34" t="s">
        <v>23</v>
      </c>
      <c r="D3" s="34" t="s">
        <v>24</v>
      </c>
      <c r="E3" s="34" t="s">
        <v>25</v>
      </c>
    </row>
    <row r="4" spans="1:5" x14ac:dyDescent="0.25">
      <c r="A4" s="108" t="s">
        <v>26</v>
      </c>
      <c r="B4" s="1">
        <v>2009</v>
      </c>
      <c r="C4" s="35">
        <v>79.748216350664364</v>
      </c>
      <c r="D4" s="35">
        <v>7.176052189470469</v>
      </c>
      <c r="E4" s="35">
        <v>1.6407392053760392</v>
      </c>
    </row>
    <row r="5" spans="1:5" x14ac:dyDescent="0.25">
      <c r="A5" s="108"/>
      <c r="B5" s="1"/>
      <c r="C5" s="35"/>
      <c r="D5" s="35"/>
      <c r="E5" s="35"/>
    </row>
    <row r="6" spans="1:5" x14ac:dyDescent="0.25">
      <c r="A6" s="108" t="s">
        <v>27</v>
      </c>
      <c r="B6" s="1">
        <v>2009</v>
      </c>
      <c r="C6" s="35">
        <v>56.680925253917735</v>
      </c>
      <c r="D6" s="35">
        <v>18.671315912177917</v>
      </c>
      <c r="E6" s="35">
        <v>3.0970192119258555</v>
      </c>
    </row>
    <row r="7" spans="1:5" x14ac:dyDescent="0.25">
      <c r="A7" s="108"/>
      <c r="B7" s="1"/>
      <c r="C7" s="35"/>
      <c r="D7" s="35"/>
      <c r="E7" s="35"/>
    </row>
    <row r="8" spans="1:5" ht="14.45" x14ac:dyDescent="0.3">
      <c r="A8" s="40" t="s">
        <v>28</v>
      </c>
      <c r="B8" s="1">
        <v>2009</v>
      </c>
      <c r="C8" s="35">
        <v>63.172539027033366</v>
      </c>
      <c r="D8" s="35">
        <v>19.099083267434029</v>
      </c>
      <c r="E8" s="35">
        <v>2.7033359693055683</v>
      </c>
    </row>
    <row r="9" spans="1:5" ht="14.45" x14ac:dyDescent="0.3">
      <c r="A9" s="40"/>
      <c r="B9" s="1">
        <v>2010</v>
      </c>
      <c r="C9" s="36">
        <v>62.473030497405105</v>
      </c>
      <c r="D9" s="35">
        <v>19.438451221645582</v>
      </c>
      <c r="E9" s="35">
        <v>2.7377689661204725</v>
      </c>
    </row>
    <row r="10" spans="1:5" ht="14.45" x14ac:dyDescent="0.3">
      <c r="A10" s="40"/>
      <c r="B10" s="1">
        <v>2011</v>
      </c>
      <c r="C10" s="36">
        <v>63.807999116729718</v>
      </c>
      <c r="D10" s="35">
        <v>17.737171878881554</v>
      </c>
      <c r="E10" s="35"/>
    </row>
    <row r="11" spans="1:5" ht="14.45" x14ac:dyDescent="0.3">
      <c r="A11" s="37"/>
      <c r="B11" s="1">
        <v>2012</v>
      </c>
      <c r="C11" s="36">
        <v>64.25056971203648</v>
      </c>
      <c r="D11" s="35"/>
      <c r="E11" s="35"/>
    </row>
    <row r="12" spans="1:5" ht="14.45" x14ac:dyDescent="0.3">
      <c r="A12" s="37" t="s">
        <v>29</v>
      </c>
      <c r="B12" s="1"/>
      <c r="C12" s="36"/>
      <c r="D12" s="35"/>
      <c r="E12" s="35"/>
    </row>
    <row r="13" spans="1:5" x14ac:dyDescent="0.25">
      <c r="A13" s="109" t="s">
        <v>30</v>
      </c>
      <c r="B13" s="1">
        <v>2010</v>
      </c>
      <c r="C13" s="36">
        <v>76.239316239316238</v>
      </c>
      <c r="D13" s="36">
        <v>13.284493284493282</v>
      </c>
      <c r="E13" s="35">
        <v>2.3199023199023201</v>
      </c>
    </row>
    <row r="14" spans="1:5" x14ac:dyDescent="0.25">
      <c r="A14" s="109"/>
      <c r="B14" s="1">
        <v>2011</v>
      </c>
      <c r="C14" s="36">
        <v>75.795890720252871</v>
      </c>
      <c r="D14" s="36">
        <v>12.598780763151952</v>
      </c>
      <c r="E14" s="35"/>
    </row>
    <row r="15" spans="1:5" x14ac:dyDescent="0.25">
      <c r="A15" s="109"/>
      <c r="B15" s="1">
        <v>2012</v>
      </c>
      <c r="C15" s="36">
        <v>74.482924482924489</v>
      </c>
      <c r="D15" s="35"/>
      <c r="E15" s="35"/>
    </row>
    <row r="16" spans="1:5" ht="14.45" x14ac:dyDescent="0.3">
      <c r="A16" s="37" t="s">
        <v>29</v>
      </c>
      <c r="B16" s="1"/>
      <c r="C16" s="1"/>
      <c r="D16" s="1"/>
      <c r="E16" s="1"/>
    </row>
    <row r="17" spans="1:5" x14ac:dyDescent="0.25">
      <c r="A17" s="109" t="s">
        <v>31</v>
      </c>
      <c r="B17" s="1">
        <v>2010</v>
      </c>
      <c r="C17" s="36">
        <v>55.024455313472643</v>
      </c>
      <c r="D17" s="35">
        <v>26.256113828368161</v>
      </c>
      <c r="E17" s="35">
        <v>3.5793686082703422</v>
      </c>
    </row>
    <row r="18" spans="1:5" x14ac:dyDescent="0.25">
      <c r="A18" s="109"/>
      <c r="B18" s="1">
        <v>2011</v>
      </c>
      <c r="C18" s="36">
        <v>58.13458262350936</v>
      </c>
      <c r="D18" s="35">
        <v>24.510221465076658</v>
      </c>
      <c r="E18" s="35"/>
    </row>
    <row r="19" spans="1:5" x14ac:dyDescent="0.25">
      <c r="A19" s="109"/>
      <c r="B19" s="1">
        <v>2012</v>
      </c>
      <c r="C19" s="36">
        <v>60.919761400808163</v>
      </c>
      <c r="D19" s="35"/>
      <c r="E19" s="35"/>
    </row>
    <row r="20" spans="1:5" ht="14.45" x14ac:dyDescent="0.3">
      <c r="A20" s="37" t="s">
        <v>29</v>
      </c>
      <c r="B20" s="1"/>
      <c r="C20" s="1"/>
      <c r="D20" s="1"/>
      <c r="E20" s="1"/>
    </row>
    <row r="21" spans="1:5" x14ac:dyDescent="0.25">
      <c r="A21" s="109" t="s">
        <v>32</v>
      </c>
      <c r="B21" s="1">
        <v>2010</v>
      </c>
      <c r="C21" s="35">
        <v>71.791960027254163</v>
      </c>
      <c r="D21" s="35">
        <v>14.55825573472632</v>
      </c>
      <c r="E21" s="35">
        <v>1.5898251192368844</v>
      </c>
    </row>
    <row r="22" spans="1:5" x14ac:dyDescent="0.25">
      <c r="A22" s="109"/>
      <c r="B22" s="1">
        <v>2011</v>
      </c>
      <c r="C22" s="36">
        <v>70.714985308521065</v>
      </c>
      <c r="D22" s="35">
        <v>13.08521057786484</v>
      </c>
      <c r="E22" s="35"/>
    </row>
    <row r="23" spans="1:5" x14ac:dyDescent="0.25">
      <c r="A23" s="109"/>
      <c r="B23" s="1">
        <v>2012</v>
      </c>
      <c r="C23" s="36">
        <v>67.917077986179692</v>
      </c>
      <c r="D23" s="35"/>
      <c r="E23" s="35"/>
    </row>
    <row r="24" spans="1:5" ht="14.45" x14ac:dyDescent="0.3">
      <c r="A24" s="37" t="s">
        <v>29</v>
      </c>
      <c r="B24" s="1"/>
      <c r="C24" s="36"/>
      <c r="D24" s="35"/>
      <c r="E24" s="35"/>
    </row>
    <row r="25" spans="1:5" x14ac:dyDescent="0.25">
      <c r="A25" s="109" t="s">
        <v>33</v>
      </c>
      <c r="B25" s="1">
        <v>2010</v>
      </c>
      <c r="C25" s="36">
        <v>72.963043008428784</v>
      </c>
      <c r="D25" s="35">
        <v>15.366328074346228</v>
      </c>
      <c r="E25" s="35">
        <v>1.4912470283120813</v>
      </c>
    </row>
    <row r="26" spans="1:5" x14ac:dyDescent="0.25">
      <c r="A26" s="109"/>
      <c r="B26" s="1">
        <v>2011</v>
      </c>
      <c r="C26" s="36">
        <v>73.19126997765936</v>
      </c>
      <c r="D26" s="35">
        <v>13.988657844990545</v>
      </c>
      <c r="E26" s="35"/>
    </row>
    <row r="27" spans="1:5" x14ac:dyDescent="0.25">
      <c r="A27" s="109"/>
      <c r="B27" s="1">
        <v>2012</v>
      </c>
      <c r="C27" s="36">
        <v>75.860224638973051</v>
      </c>
      <c r="D27" s="35"/>
      <c r="E27" s="38"/>
    </row>
    <row r="28" spans="1:5" ht="14.45" x14ac:dyDescent="0.3">
      <c r="A28" s="37" t="s">
        <v>29</v>
      </c>
      <c r="B28" s="1"/>
      <c r="C28" s="1"/>
      <c r="D28" s="1"/>
      <c r="E28" s="1"/>
    </row>
    <row r="29" spans="1:5" x14ac:dyDescent="0.25">
      <c r="A29" s="109" t="s">
        <v>34</v>
      </c>
      <c r="B29" s="1">
        <v>2010</v>
      </c>
      <c r="C29" s="39">
        <v>38.646616541353374</v>
      </c>
      <c r="D29" s="35">
        <v>26.46616541353383</v>
      </c>
      <c r="E29" s="35">
        <v>4.0601503759398492</v>
      </c>
    </row>
    <row r="30" spans="1:5" x14ac:dyDescent="0.25">
      <c r="A30" s="109"/>
      <c r="B30" s="1">
        <v>2011</v>
      </c>
      <c r="C30" s="39">
        <v>34.311670160726756</v>
      </c>
      <c r="D30" s="35">
        <v>28.371767994409499</v>
      </c>
      <c r="E30" s="35"/>
    </row>
    <row r="31" spans="1:5" x14ac:dyDescent="0.25">
      <c r="A31" s="109"/>
      <c r="B31" s="1">
        <v>2012</v>
      </c>
      <c r="C31" s="39">
        <v>39.473684210526322</v>
      </c>
      <c r="D31" s="35"/>
      <c r="E31" s="35"/>
    </row>
    <row r="32" spans="1:5" ht="14.45" x14ac:dyDescent="0.3">
      <c r="A32" s="37" t="s">
        <v>29</v>
      </c>
      <c r="B32" s="1"/>
      <c r="C32" s="1"/>
      <c r="D32" s="1"/>
      <c r="E32" s="1"/>
    </row>
    <row r="33" spans="1:5" x14ac:dyDescent="0.25">
      <c r="A33" s="109" t="s">
        <v>35</v>
      </c>
      <c r="B33" s="1">
        <v>2010</v>
      </c>
      <c r="C33" s="35">
        <v>48.228882833787459</v>
      </c>
      <c r="D33" s="35">
        <v>24.091734786557677</v>
      </c>
      <c r="E33" s="35">
        <v>3.2924613987284301</v>
      </c>
    </row>
    <row r="34" spans="1:5" x14ac:dyDescent="0.25">
      <c r="A34" s="109"/>
      <c r="B34" s="1">
        <v>2011</v>
      </c>
      <c r="C34" s="35">
        <v>54.897620365246276</v>
      </c>
      <c r="D34" s="35">
        <v>20.06087437742114</v>
      </c>
      <c r="E34" s="35"/>
    </row>
    <row r="35" spans="1:5" x14ac:dyDescent="0.25">
      <c r="A35" s="109"/>
      <c r="B35" s="1">
        <v>2012</v>
      </c>
      <c r="C35" s="35">
        <v>57.024169184290038</v>
      </c>
      <c r="D35" s="35"/>
      <c r="E35" s="35"/>
    </row>
    <row r="36" spans="1:5" ht="14.45" x14ac:dyDescent="0.3">
      <c r="A36" s="37" t="s">
        <v>29</v>
      </c>
      <c r="B36" s="1"/>
      <c r="C36" s="1"/>
      <c r="D36" s="1"/>
      <c r="E36" s="1"/>
    </row>
    <row r="37" spans="1:5" x14ac:dyDescent="0.25">
      <c r="A37" s="109" t="s">
        <v>36</v>
      </c>
      <c r="B37" s="1">
        <v>2010</v>
      </c>
      <c r="C37" s="39">
        <v>59.178498985801212</v>
      </c>
      <c r="D37" s="35">
        <v>24.847870182555784</v>
      </c>
      <c r="E37" s="35">
        <v>3.7271805273833678</v>
      </c>
    </row>
    <row r="38" spans="1:5" x14ac:dyDescent="0.25">
      <c r="A38" s="109"/>
      <c r="B38" s="1">
        <v>2011</v>
      </c>
      <c r="C38" s="39">
        <v>55.613728912158237</v>
      </c>
      <c r="D38" s="35">
        <v>24.607329842931943</v>
      </c>
      <c r="E38" s="35"/>
    </row>
    <row r="39" spans="1:5" x14ac:dyDescent="0.25">
      <c r="A39" s="109"/>
      <c r="B39" s="1">
        <v>2012</v>
      </c>
      <c r="C39" s="39">
        <v>61.832895888013994</v>
      </c>
      <c r="D39" s="35"/>
      <c r="E39" s="35"/>
    </row>
    <row r="40" spans="1:5" x14ac:dyDescent="0.25">
      <c r="A40" s="37" t="s">
        <v>29</v>
      </c>
      <c r="B40" s="1"/>
      <c r="C40" s="1"/>
      <c r="D40" s="1"/>
      <c r="E40" s="1"/>
    </row>
    <row r="41" spans="1:5" x14ac:dyDescent="0.25">
      <c r="A41" s="108" t="s">
        <v>37</v>
      </c>
      <c r="B41" s="1">
        <v>2010</v>
      </c>
      <c r="C41" s="39">
        <v>69.617868675995695</v>
      </c>
      <c r="D41" s="35">
        <v>11.544671689989235</v>
      </c>
      <c r="E41" s="35">
        <v>2.2335844994617857</v>
      </c>
    </row>
    <row r="42" spans="1:5" x14ac:dyDescent="0.25">
      <c r="A42" s="109"/>
      <c r="B42" s="1">
        <v>2011</v>
      </c>
      <c r="C42" s="39">
        <v>69.012707722385144</v>
      </c>
      <c r="D42" s="35">
        <v>11.265884652981422</v>
      </c>
      <c r="E42" s="35"/>
    </row>
    <row r="43" spans="1:5" x14ac:dyDescent="0.25">
      <c r="A43" s="109"/>
      <c r="B43" s="1">
        <v>2012</v>
      </c>
      <c r="C43" s="39">
        <v>68.705187684521292</v>
      </c>
      <c r="D43" s="35"/>
      <c r="E43" s="35"/>
    </row>
    <row r="44" spans="1:5" x14ac:dyDescent="0.25">
      <c r="A44" s="37" t="s">
        <v>29</v>
      </c>
      <c r="B44" s="1"/>
      <c r="C44" s="1"/>
      <c r="D44" s="1"/>
      <c r="E44" s="1"/>
    </row>
    <row r="45" spans="1:5" x14ac:dyDescent="0.25">
      <c r="A45" s="108" t="s">
        <v>38</v>
      </c>
      <c r="B45" s="1">
        <v>2010</v>
      </c>
      <c r="C45" s="35">
        <v>52.84974093264249</v>
      </c>
      <c r="D45" s="35">
        <v>24</v>
      </c>
      <c r="E45" s="35">
        <v>3.5050289545870155</v>
      </c>
    </row>
    <row r="46" spans="1:5" x14ac:dyDescent="0.25">
      <c r="A46" s="109"/>
      <c r="B46" s="1">
        <v>2011</v>
      </c>
      <c r="C46" s="35">
        <v>54.091539528432726</v>
      </c>
      <c r="D46" s="35">
        <v>22.108183079056861</v>
      </c>
      <c r="E46" s="35"/>
    </row>
    <row r="47" spans="1:5" x14ac:dyDescent="0.25">
      <c r="A47" s="109"/>
      <c r="B47" s="1">
        <v>2012</v>
      </c>
      <c r="C47" s="35">
        <v>50.22257135375753</v>
      </c>
      <c r="D47" s="35"/>
      <c r="E47" s="35"/>
    </row>
    <row r="48" spans="1:5" x14ac:dyDescent="0.25">
      <c r="A48" s="7"/>
      <c r="C48" s="9"/>
      <c r="D48" s="9"/>
      <c r="E48" s="9"/>
    </row>
    <row r="49" spans="1:5" x14ac:dyDescent="0.25">
      <c r="A49" s="7"/>
      <c r="C49" s="9"/>
      <c r="D49" s="9"/>
      <c r="E49" s="9"/>
    </row>
    <row r="50" spans="1:5" x14ac:dyDescent="0.25">
      <c r="A50" s="7"/>
      <c r="C50" s="9"/>
      <c r="D50" s="9"/>
      <c r="E50" s="9"/>
    </row>
    <row r="51" spans="1:5" x14ac:dyDescent="0.25">
      <c r="A51" s="7"/>
      <c r="C51" s="9"/>
      <c r="D51" s="9"/>
      <c r="E51" s="9"/>
    </row>
    <row r="52" spans="1:5" x14ac:dyDescent="0.25">
      <c r="A52" s="7"/>
      <c r="C52" s="9"/>
      <c r="D52" s="9"/>
      <c r="E52" s="9"/>
    </row>
    <row r="53" spans="1:5" x14ac:dyDescent="0.25">
      <c r="A53" s="7"/>
      <c r="C53" s="9"/>
      <c r="D53" s="9"/>
      <c r="E53" s="9"/>
    </row>
    <row r="54" spans="1:5" x14ac:dyDescent="0.25">
      <c r="A54" s="7"/>
      <c r="C54" s="9"/>
      <c r="D54" s="9"/>
      <c r="E54" s="9"/>
    </row>
    <row r="55" spans="1:5" x14ac:dyDescent="0.25">
      <c r="A55" s="7"/>
      <c r="C55" s="9"/>
      <c r="D55" s="9"/>
      <c r="E55" s="9"/>
    </row>
    <row r="56" spans="1:5" x14ac:dyDescent="0.25">
      <c r="A56" s="7"/>
      <c r="C56" s="9"/>
      <c r="D56" s="9"/>
      <c r="E56" s="9"/>
    </row>
    <row r="57" spans="1:5" x14ac:dyDescent="0.25">
      <c r="A57" s="7"/>
      <c r="C57" s="9"/>
      <c r="D57" s="9"/>
      <c r="E57" s="9"/>
    </row>
    <row r="58" spans="1:5" x14ac:dyDescent="0.25">
      <c r="A58" s="7"/>
      <c r="C58" s="9"/>
      <c r="D58" s="9"/>
      <c r="E58" s="9"/>
    </row>
    <row r="59" spans="1:5" x14ac:dyDescent="0.25">
      <c r="A59" s="7"/>
      <c r="C59" s="9"/>
      <c r="D59" s="9"/>
      <c r="E59" s="9"/>
    </row>
    <row r="60" spans="1:5" x14ac:dyDescent="0.25">
      <c r="A60" s="7"/>
      <c r="C60" s="9"/>
      <c r="D60" s="9"/>
      <c r="E60" s="9"/>
    </row>
    <row r="61" spans="1:5" x14ac:dyDescent="0.25">
      <c r="A61" s="7"/>
      <c r="C61" s="9"/>
      <c r="D61" s="9"/>
      <c r="E61" s="9"/>
    </row>
    <row r="62" spans="1:5" x14ac:dyDescent="0.25">
      <c r="A62" s="7"/>
      <c r="C62" s="9"/>
      <c r="D62" s="9"/>
      <c r="E62" s="9"/>
    </row>
    <row r="63" spans="1:5" x14ac:dyDescent="0.25">
      <c r="A63" s="7"/>
      <c r="C63" s="9"/>
      <c r="D63" s="9"/>
      <c r="E63" s="9"/>
    </row>
    <row r="64" spans="1:5" x14ac:dyDescent="0.25">
      <c r="A64" s="7"/>
      <c r="C64" s="9"/>
      <c r="D64" s="9"/>
      <c r="E64" s="9"/>
    </row>
    <row r="65" spans="1:5" x14ac:dyDescent="0.25">
      <c r="A65" s="7"/>
      <c r="C65" s="9"/>
      <c r="D65" s="9"/>
      <c r="E65" s="9"/>
    </row>
    <row r="66" spans="1:5" x14ac:dyDescent="0.25">
      <c r="A66" s="7"/>
      <c r="C66" s="9"/>
      <c r="D66" s="9"/>
      <c r="E66" s="9"/>
    </row>
    <row r="67" spans="1:5" x14ac:dyDescent="0.25">
      <c r="A67" s="7"/>
      <c r="C67" s="9"/>
      <c r="D67" s="9"/>
      <c r="E67" s="9"/>
    </row>
    <row r="68" spans="1:5" x14ac:dyDescent="0.25">
      <c r="A68" s="7"/>
      <c r="C68" s="9"/>
      <c r="D68" s="9"/>
      <c r="E68" s="9"/>
    </row>
    <row r="69" spans="1:5" x14ac:dyDescent="0.25">
      <c r="A69" s="7"/>
      <c r="C69" s="9"/>
      <c r="D69" s="9"/>
      <c r="E69" s="9"/>
    </row>
    <row r="70" spans="1:5" x14ac:dyDescent="0.25">
      <c r="A70" s="7"/>
      <c r="C70" s="9"/>
      <c r="D70" s="9"/>
      <c r="E70" s="9"/>
    </row>
    <row r="71" spans="1:5" x14ac:dyDescent="0.25">
      <c r="A71" s="7"/>
      <c r="C71" s="9"/>
      <c r="D71" s="9"/>
      <c r="E71" s="9"/>
    </row>
    <row r="72" spans="1:5" x14ac:dyDescent="0.25">
      <c r="A72" s="7"/>
      <c r="C72" s="9"/>
      <c r="D72" s="9"/>
      <c r="E72" s="9"/>
    </row>
    <row r="73" spans="1:5" x14ac:dyDescent="0.25">
      <c r="A73" s="7"/>
      <c r="C73" s="9"/>
      <c r="D73" s="9"/>
      <c r="E73" s="9"/>
    </row>
    <row r="74" spans="1:5" x14ac:dyDescent="0.25">
      <c r="A74" s="7"/>
      <c r="C74" s="9"/>
      <c r="D74" s="9"/>
      <c r="E74" s="9"/>
    </row>
    <row r="75" spans="1:5" x14ac:dyDescent="0.25">
      <c r="A75" s="7"/>
      <c r="C75" s="9"/>
      <c r="D75" s="9"/>
      <c r="E75" s="9"/>
    </row>
    <row r="76" spans="1:5" x14ac:dyDescent="0.25">
      <c r="A76" s="7"/>
      <c r="C76" s="9"/>
      <c r="D76" s="9"/>
      <c r="E76" s="9"/>
    </row>
    <row r="77" spans="1:5" x14ac:dyDescent="0.25">
      <c r="A77" s="7"/>
      <c r="C77" s="9"/>
      <c r="D77" s="9"/>
      <c r="E77" s="9"/>
    </row>
    <row r="78" spans="1:5" x14ac:dyDescent="0.25">
      <c r="A78" s="7"/>
      <c r="C78" s="9"/>
      <c r="D78" s="9"/>
      <c r="E78" s="9"/>
    </row>
    <row r="79" spans="1:5" x14ac:dyDescent="0.25">
      <c r="A79" s="7"/>
      <c r="C79" s="9"/>
      <c r="D79" s="9"/>
      <c r="E79" s="9"/>
    </row>
    <row r="80" spans="1:5" x14ac:dyDescent="0.25">
      <c r="A80" s="7"/>
      <c r="C80" s="9"/>
      <c r="D80" s="9"/>
      <c r="E80" s="9"/>
    </row>
    <row r="81" spans="1:5" x14ac:dyDescent="0.25">
      <c r="A81" s="7"/>
      <c r="C81" s="9"/>
      <c r="D81" s="9"/>
      <c r="E81" s="9"/>
    </row>
    <row r="82" spans="1:5" x14ac:dyDescent="0.25">
      <c r="A82" s="7"/>
      <c r="C82" s="9"/>
      <c r="D82" s="9"/>
      <c r="E82" s="9"/>
    </row>
    <row r="83" spans="1:5" x14ac:dyDescent="0.25">
      <c r="A83" s="7"/>
      <c r="C83" s="9"/>
      <c r="D83" s="9"/>
      <c r="E83" s="9"/>
    </row>
    <row r="84" spans="1:5" x14ac:dyDescent="0.25">
      <c r="A84" s="7"/>
      <c r="C84" s="9"/>
      <c r="D84" s="9"/>
      <c r="E84" s="9"/>
    </row>
    <row r="85" spans="1:5" x14ac:dyDescent="0.25">
      <c r="A85" s="7"/>
      <c r="C85" s="9"/>
      <c r="D85" s="9"/>
      <c r="E85" s="9"/>
    </row>
    <row r="86" spans="1:5" x14ac:dyDescent="0.25">
      <c r="A86" s="7"/>
      <c r="C86" s="9"/>
      <c r="D86" s="9"/>
      <c r="E86" s="9"/>
    </row>
    <row r="87" spans="1:5" x14ac:dyDescent="0.25">
      <c r="A87" s="7"/>
      <c r="C87" s="9"/>
      <c r="D87" s="9"/>
      <c r="E87" s="9"/>
    </row>
    <row r="88" spans="1:5" x14ac:dyDescent="0.25">
      <c r="A88" s="7"/>
      <c r="C88" s="9"/>
      <c r="D88" s="9"/>
      <c r="E88" s="9"/>
    </row>
    <row r="89" spans="1:5" x14ac:dyDescent="0.25">
      <c r="A89" s="7"/>
      <c r="C89" s="9"/>
      <c r="D89" s="9"/>
      <c r="E89" s="9"/>
    </row>
    <row r="90" spans="1:5" x14ac:dyDescent="0.25">
      <c r="A90" s="7"/>
      <c r="C90" s="9"/>
      <c r="D90" s="9"/>
      <c r="E90" s="9"/>
    </row>
    <row r="91" spans="1:5" x14ac:dyDescent="0.25">
      <c r="A91" s="7"/>
      <c r="C91" s="9"/>
      <c r="D91" s="9"/>
      <c r="E91" s="9"/>
    </row>
    <row r="92" spans="1:5" x14ac:dyDescent="0.25">
      <c r="A92" s="7"/>
      <c r="C92" s="9"/>
      <c r="D92" s="9"/>
      <c r="E92" s="9"/>
    </row>
    <row r="93" spans="1:5" x14ac:dyDescent="0.25">
      <c r="A93" s="7"/>
      <c r="C93" s="9"/>
      <c r="D93" s="9"/>
      <c r="E93" s="9"/>
    </row>
    <row r="94" spans="1:5" x14ac:dyDescent="0.25">
      <c r="A94" s="7"/>
      <c r="C94" s="9"/>
      <c r="D94" s="9"/>
      <c r="E94" s="9"/>
    </row>
    <row r="95" spans="1:5" x14ac:dyDescent="0.25">
      <c r="A95" s="7"/>
      <c r="C95" s="9"/>
      <c r="D95" s="9"/>
      <c r="E95" s="9"/>
    </row>
    <row r="96" spans="1:5" x14ac:dyDescent="0.25">
      <c r="A96" s="7"/>
      <c r="C96" s="9"/>
      <c r="D96" s="9"/>
      <c r="E96" s="9"/>
    </row>
    <row r="97" spans="1:5" x14ac:dyDescent="0.25">
      <c r="A97" s="7"/>
      <c r="C97" s="9"/>
      <c r="D97" s="9"/>
      <c r="E97" s="9"/>
    </row>
    <row r="98" spans="1:5" x14ac:dyDescent="0.25">
      <c r="A98" s="7"/>
      <c r="C98" s="9"/>
      <c r="D98" s="9"/>
      <c r="E98" s="9"/>
    </row>
    <row r="99" spans="1:5" x14ac:dyDescent="0.25">
      <c r="A99" s="7"/>
      <c r="C99" s="9"/>
      <c r="D99" s="9"/>
      <c r="E99" s="9"/>
    </row>
    <row r="100" spans="1:5" x14ac:dyDescent="0.25">
      <c r="A100" s="7"/>
      <c r="C100" s="9"/>
      <c r="D100" s="9"/>
      <c r="E100" s="9"/>
    </row>
    <row r="101" spans="1:5" x14ac:dyDescent="0.25">
      <c r="A101" s="7"/>
      <c r="C101" s="9"/>
      <c r="D101" s="9"/>
      <c r="E101" s="9"/>
    </row>
    <row r="102" spans="1:5" x14ac:dyDescent="0.25">
      <c r="A102" s="7"/>
      <c r="C102" s="9"/>
      <c r="D102" s="9"/>
      <c r="E102" s="9"/>
    </row>
    <row r="103" spans="1:5" x14ac:dyDescent="0.25">
      <c r="A103" s="7"/>
      <c r="C103" s="9"/>
      <c r="D103" s="9"/>
      <c r="E103" s="9"/>
    </row>
    <row r="104" spans="1:5" x14ac:dyDescent="0.25">
      <c r="A104" s="7"/>
      <c r="C104" s="9"/>
      <c r="D104" s="9"/>
      <c r="E104" s="9"/>
    </row>
    <row r="105" spans="1:5" x14ac:dyDescent="0.25">
      <c r="A105" s="7"/>
      <c r="C105" s="9"/>
      <c r="D105" s="9"/>
      <c r="E105" s="9"/>
    </row>
    <row r="106" spans="1:5" x14ac:dyDescent="0.25">
      <c r="A106" s="7"/>
      <c r="C106" s="9"/>
      <c r="D106" s="9"/>
      <c r="E106" s="9"/>
    </row>
    <row r="107" spans="1:5" x14ac:dyDescent="0.25">
      <c r="A107" s="7"/>
      <c r="C107" s="9"/>
      <c r="D107" s="9"/>
      <c r="E107" s="9"/>
    </row>
    <row r="108" spans="1:5" x14ac:dyDescent="0.25">
      <c r="A108" s="7"/>
      <c r="C108" s="9"/>
      <c r="D108" s="9"/>
      <c r="E108" s="9"/>
    </row>
    <row r="109" spans="1:5" x14ac:dyDescent="0.25">
      <c r="A109" s="7"/>
      <c r="C109" s="9"/>
      <c r="D109" s="9"/>
      <c r="E109" s="9"/>
    </row>
    <row r="110" spans="1:5" x14ac:dyDescent="0.25">
      <c r="A110" s="7"/>
      <c r="C110" s="9"/>
      <c r="D110" s="9"/>
      <c r="E110" s="9"/>
    </row>
    <row r="111" spans="1:5" x14ac:dyDescent="0.25">
      <c r="A111" s="7"/>
      <c r="C111" s="9"/>
      <c r="D111" s="9"/>
      <c r="E111" s="9"/>
    </row>
    <row r="112" spans="1:5" x14ac:dyDescent="0.25">
      <c r="A112" s="7"/>
      <c r="C112" s="9"/>
      <c r="D112" s="9"/>
      <c r="E112" s="9"/>
    </row>
    <row r="113" spans="1:5" x14ac:dyDescent="0.25">
      <c r="A113" s="7"/>
      <c r="C113" s="9"/>
      <c r="D113" s="9"/>
      <c r="E113" s="9"/>
    </row>
    <row r="114" spans="1:5" x14ac:dyDescent="0.25">
      <c r="A114" s="7"/>
      <c r="C114" s="9"/>
      <c r="D114" s="9"/>
      <c r="E114" s="9"/>
    </row>
    <row r="115" spans="1:5" x14ac:dyDescent="0.25">
      <c r="A115" s="7"/>
      <c r="C115" s="9"/>
      <c r="D115" s="9"/>
      <c r="E115" s="9"/>
    </row>
    <row r="116" spans="1:5" x14ac:dyDescent="0.25">
      <c r="A116" s="7"/>
      <c r="C116" s="9"/>
      <c r="D116" s="9"/>
      <c r="E116" s="9"/>
    </row>
    <row r="117" spans="1:5" x14ac:dyDescent="0.25">
      <c r="A117" s="7"/>
      <c r="C117" s="9"/>
      <c r="D117" s="9"/>
      <c r="E117" s="9"/>
    </row>
    <row r="118" spans="1:5" x14ac:dyDescent="0.25">
      <c r="A118" s="7"/>
      <c r="C118" s="9"/>
      <c r="D118" s="9"/>
      <c r="E118" s="9"/>
    </row>
    <row r="119" spans="1:5" x14ac:dyDescent="0.25">
      <c r="A119" s="7"/>
      <c r="C119" s="9"/>
      <c r="D119" s="9"/>
      <c r="E119" s="9"/>
    </row>
    <row r="120" spans="1:5" x14ac:dyDescent="0.25">
      <c r="A120" s="7"/>
      <c r="C120" s="9"/>
      <c r="D120" s="9"/>
      <c r="E120" s="9"/>
    </row>
    <row r="121" spans="1:5" x14ac:dyDescent="0.25">
      <c r="A121" s="7"/>
      <c r="C121" s="9"/>
      <c r="D121" s="9"/>
      <c r="E121" s="9"/>
    </row>
    <row r="122" spans="1:5" x14ac:dyDescent="0.25">
      <c r="A122" s="7"/>
      <c r="C122" s="9"/>
      <c r="D122" s="9"/>
      <c r="E122" s="9"/>
    </row>
    <row r="123" spans="1:5" x14ac:dyDescent="0.25">
      <c r="A123" s="7"/>
      <c r="C123" s="9"/>
      <c r="D123" s="9"/>
      <c r="E123" s="9"/>
    </row>
    <row r="124" spans="1:5" x14ac:dyDescent="0.25">
      <c r="A124" s="7"/>
      <c r="C124" s="9"/>
      <c r="D124" s="9"/>
      <c r="E124" s="9"/>
    </row>
    <row r="125" spans="1:5" x14ac:dyDescent="0.25">
      <c r="A125" s="7"/>
      <c r="C125" s="9"/>
      <c r="D125" s="9"/>
      <c r="E125" s="9"/>
    </row>
    <row r="126" spans="1:5" x14ac:dyDescent="0.25">
      <c r="A126" s="7"/>
      <c r="C126" s="9"/>
      <c r="D126" s="9"/>
      <c r="E126" s="9"/>
    </row>
    <row r="127" spans="1:5" x14ac:dyDescent="0.25">
      <c r="A127" s="7"/>
      <c r="C127" s="9"/>
      <c r="D127" s="9"/>
      <c r="E127" s="9"/>
    </row>
    <row r="128" spans="1:5" x14ac:dyDescent="0.25">
      <c r="A128" s="7"/>
      <c r="C128" s="9"/>
      <c r="D128" s="9"/>
      <c r="E128" s="9"/>
    </row>
    <row r="129" spans="1:5" x14ac:dyDescent="0.25">
      <c r="A129" s="7"/>
      <c r="C129" s="9"/>
      <c r="D129" s="9"/>
      <c r="E129" s="9"/>
    </row>
    <row r="130" spans="1:5" x14ac:dyDescent="0.25">
      <c r="A130" s="7"/>
      <c r="C130" s="9"/>
      <c r="D130" s="9"/>
      <c r="E130" s="9"/>
    </row>
    <row r="131" spans="1:5" x14ac:dyDescent="0.25">
      <c r="A131" s="7"/>
      <c r="C131" s="9"/>
      <c r="D131" s="9"/>
      <c r="E131" s="9"/>
    </row>
    <row r="132" spans="1:5" x14ac:dyDescent="0.25">
      <c r="A132" s="7"/>
      <c r="C132" s="9"/>
      <c r="D132" s="9"/>
      <c r="E132" s="9"/>
    </row>
    <row r="133" spans="1:5" x14ac:dyDescent="0.25">
      <c r="A133" s="7"/>
      <c r="C133" s="9"/>
      <c r="D133" s="9"/>
      <c r="E133" s="9"/>
    </row>
    <row r="134" spans="1:5" x14ac:dyDescent="0.25">
      <c r="A134" s="7"/>
      <c r="C134" s="9"/>
      <c r="D134" s="9"/>
      <c r="E134" s="9"/>
    </row>
    <row r="135" spans="1:5" x14ac:dyDescent="0.25">
      <c r="A135" s="7"/>
      <c r="C135" s="9"/>
      <c r="D135" s="9"/>
      <c r="E135" s="9"/>
    </row>
    <row r="136" spans="1:5" x14ac:dyDescent="0.25">
      <c r="A136" s="7"/>
      <c r="C136" s="9"/>
      <c r="D136" s="9"/>
      <c r="E136" s="9"/>
    </row>
    <row r="137" spans="1:5" x14ac:dyDescent="0.25">
      <c r="A137" s="7"/>
      <c r="C137" s="9"/>
      <c r="D137" s="9"/>
      <c r="E137" s="9"/>
    </row>
    <row r="138" spans="1:5" x14ac:dyDescent="0.25">
      <c r="A138" s="7"/>
      <c r="C138" s="9"/>
      <c r="D138" s="9"/>
      <c r="E138" s="9"/>
    </row>
    <row r="139" spans="1:5" x14ac:dyDescent="0.25">
      <c r="A139" s="7"/>
      <c r="C139" s="9"/>
      <c r="D139" s="9"/>
      <c r="E139" s="9"/>
    </row>
    <row r="140" spans="1:5" x14ac:dyDescent="0.25">
      <c r="A140" s="7"/>
      <c r="C140" s="9"/>
      <c r="D140" s="9"/>
      <c r="E140" s="9"/>
    </row>
    <row r="141" spans="1:5" x14ac:dyDescent="0.25">
      <c r="A141" s="7"/>
      <c r="C141" s="9"/>
      <c r="D141" s="9"/>
      <c r="E141" s="9"/>
    </row>
    <row r="142" spans="1:5" x14ac:dyDescent="0.25">
      <c r="A142" s="7"/>
      <c r="C142" s="9"/>
      <c r="D142" s="9"/>
      <c r="E142" s="9"/>
    </row>
    <row r="143" spans="1:5" x14ac:dyDescent="0.25">
      <c r="A143" s="7"/>
      <c r="C143" s="9"/>
      <c r="D143" s="9"/>
      <c r="E143" s="9"/>
    </row>
    <row r="144" spans="1:5" x14ac:dyDescent="0.25">
      <c r="A144" s="7"/>
      <c r="C144" s="9"/>
      <c r="D144" s="9"/>
      <c r="E144" s="9"/>
    </row>
    <row r="145" spans="1:5" x14ac:dyDescent="0.25">
      <c r="A145" s="7"/>
      <c r="C145" s="9"/>
      <c r="D145" s="9"/>
      <c r="E145" s="9"/>
    </row>
    <row r="146" spans="1:5" x14ac:dyDescent="0.25">
      <c r="A146" s="7"/>
      <c r="C146" s="9"/>
      <c r="D146" s="9"/>
      <c r="E146" s="9"/>
    </row>
    <row r="147" spans="1:5" x14ac:dyDescent="0.25">
      <c r="A147" s="7"/>
      <c r="C147" s="9"/>
      <c r="D147" s="9"/>
      <c r="E147" s="9"/>
    </row>
    <row r="148" spans="1:5" x14ac:dyDescent="0.25">
      <c r="A148" s="7"/>
      <c r="C148" s="9"/>
      <c r="D148" s="9"/>
      <c r="E148" s="9"/>
    </row>
    <row r="149" spans="1:5" x14ac:dyDescent="0.25">
      <c r="A149" s="7"/>
      <c r="C149" s="9"/>
      <c r="D149" s="9"/>
      <c r="E149" s="9"/>
    </row>
    <row r="150" spans="1:5" x14ac:dyDescent="0.25">
      <c r="A150" s="7"/>
      <c r="C150" s="9"/>
      <c r="D150" s="9"/>
      <c r="E150" s="9"/>
    </row>
    <row r="151" spans="1:5" x14ac:dyDescent="0.25">
      <c r="A151" s="7"/>
      <c r="C151" s="9"/>
      <c r="D151" s="9"/>
      <c r="E151" s="9"/>
    </row>
    <row r="152" spans="1:5" x14ac:dyDescent="0.25">
      <c r="A152" s="7"/>
      <c r="C152" s="9"/>
      <c r="D152" s="9"/>
      <c r="E152" s="9"/>
    </row>
    <row r="153" spans="1:5" x14ac:dyDescent="0.25">
      <c r="A153" s="7"/>
      <c r="C153" s="9"/>
      <c r="D153" s="9"/>
      <c r="E153" s="9"/>
    </row>
    <row r="154" spans="1:5" x14ac:dyDescent="0.25">
      <c r="A154" s="7"/>
      <c r="C154" s="9"/>
      <c r="D154" s="9"/>
      <c r="E154" s="9"/>
    </row>
    <row r="155" spans="1:5" x14ac:dyDescent="0.25">
      <c r="A155" s="7"/>
      <c r="C155" s="9"/>
      <c r="D155" s="9"/>
      <c r="E155" s="9"/>
    </row>
    <row r="156" spans="1:5" x14ac:dyDescent="0.25">
      <c r="A156" s="7"/>
      <c r="C156" s="9"/>
      <c r="D156" s="9"/>
      <c r="E156" s="9"/>
    </row>
    <row r="157" spans="1:5" x14ac:dyDescent="0.25">
      <c r="A157" s="7"/>
      <c r="C157" s="9"/>
      <c r="D157" s="9"/>
      <c r="E157" s="9"/>
    </row>
    <row r="158" spans="1:5" x14ac:dyDescent="0.25">
      <c r="A158" s="7"/>
      <c r="C158" s="9"/>
      <c r="D158" s="9"/>
      <c r="E158" s="9"/>
    </row>
    <row r="159" spans="1:5" x14ac:dyDescent="0.25">
      <c r="A159" s="7"/>
      <c r="C159" s="9"/>
      <c r="D159" s="9"/>
      <c r="E159" s="9"/>
    </row>
    <row r="160" spans="1:5" x14ac:dyDescent="0.25">
      <c r="A160" s="7"/>
      <c r="C160" s="9"/>
      <c r="D160" s="9"/>
      <c r="E160" s="9"/>
    </row>
    <row r="161" spans="1:5" x14ac:dyDescent="0.25">
      <c r="A161" s="7"/>
      <c r="C161" s="9"/>
      <c r="D161" s="9"/>
      <c r="E161" s="9"/>
    </row>
    <row r="162" spans="1:5" x14ac:dyDescent="0.25">
      <c r="A162" s="7"/>
      <c r="C162" s="9"/>
      <c r="D162" s="9"/>
      <c r="E162" s="9"/>
    </row>
    <row r="163" spans="1:5" x14ac:dyDescent="0.25">
      <c r="A163" s="7"/>
      <c r="C163" s="9"/>
      <c r="D163" s="9"/>
      <c r="E163" s="9"/>
    </row>
    <row r="164" spans="1:5" x14ac:dyDescent="0.25">
      <c r="A164" s="7"/>
      <c r="C164" s="9"/>
      <c r="D164" s="9"/>
      <c r="E164" s="9"/>
    </row>
    <row r="165" spans="1:5" x14ac:dyDescent="0.25">
      <c r="A165" s="7"/>
      <c r="C165" s="9"/>
      <c r="D165" s="9"/>
      <c r="E165" s="9"/>
    </row>
    <row r="166" spans="1:5" x14ac:dyDescent="0.25">
      <c r="A166" s="7"/>
      <c r="C166" s="9"/>
      <c r="D166" s="9"/>
      <c r="E166" s="9"/>
    </row>
    <row r="167" spans="1:5" x14ac:dyDescent="0.25">
      <c r="A167" s="7"/>
      <c r="C167" s="9"/>
      <c r="D167" s="9"/>
      <c r="E167" s="9"/>
    </row>
    <row r="168" spans="1:5" x14ac:dyDescent="0.25">
      <c r="A168" s="7"/>
      <c r="C168" s="9"/>
      <c r="D168" s="9"/>
      <c r="E168" s="9"/>
    </row>
    <row r="169" spans="1:5" x14ac:dyDescent="0.25">
      <c r="A169" s="7"/>
      <c r="C169" s="9"/>
      <c r="D169" s="9"/>
      <c r="E169" s="9"/>
    </row>
    <row r="170" spans="1:5" x14ac:dyDescent="0.25">
      <c r="A170" s="7"/>
      <c r="C170" s="9"/>
      <c r="D170" s="9"/>
      <c r="E170" s="9"/>
    </row>
    <row r="171" spans="1:5" x14ac:dyDescent="0.25">
      <c r="A171" s="7"/>
      <c r="C171" s="9"/>
      <c r="D171" s="9"/>
      <c r="E171" s="9"/>
    </row>
    <row r="172" spans="1:5" x14ac:dyDescent="0.25">
      <c r="A172" s="7"/>
      <c r="C172" s="9"/>
      <c r="D172" s="9"/>
      <c r="E172" s="9"/>
    </row>
    <row r="173" spans="1:5" x14ac:dyDescent="0.25">
      <c r="A173" s="7"/>
      <c r="C173" s="9"/>
      <c r="D173" s="9"/>
      <c r="E173" s="9"/>
    </row>
    <row r="174" spans="1:5" x14ac:dyDescent="0.25">
      <c r="A174" s="7"/>
      <c r="C174" s="9"/>
      <c r="D174" s="9"/>
      <c r="E174" s="9"/>
    </row>
    <row r="175" spans="1:5" x14ac:dyDescent="0.25">
      <c r="A175" s="7"/>
      <c r="C175" s="9"/>
      <c r="D175" s="9"/>
      <c r="E175" s="9"/>
    </row>
    <row r="176" spans="1:5" x14ac:dyDescent="0.25">
      <c r="A176" s="7"/>
      <c r="C176" s="9"/>
      <c r="D176" s="9"/>
      <c r="E176" s="9"/>
    </row>
    <row r="177" spans="1:5" x14ac:dyDescent="0.25">
      <c r="A177" s="7"/>
      <c r="C177" s="9"/>
      <c r="D177" s="9"/>
      <c r="E177" s="9"/>
    </row>
    <row r="178" spans="1:5" x14ac:dyDescent="0.25">
      <c r="A178" s="7"/>
      <c r="C178" s="9"/>
      <c r="D178" s="9"/>
      <c r="E178" s="9"/>
    </row>
    <row r="179" spans="1:5" x14ac:dyDescent="0.25">
      <c r="A179" s="7"/>
      <c r="C179" s="9"/>
      <c r="D179" s="9"/>
      <c r="E179" s="9"/>
    </row>
    <row r="180" spans="1:5" x14ac:dyDescent="0.25">
      <c r="A180" s="7"/>
      <c r="C180" s="9"/>
      <c r="D180" s="9"/>
      <c r="E180" s="9"/>
    </row>
    <row r="181" spans="1:5" x14ac:dyDescent="0.25">
      <c r="A181" s="7"/>
      <c r="C181" s="9"/>
      <c r="D181" s="9"/>
      <c r="E181" s="9"/>
    </row>
    <row r="182" spans="1:5" x14ac:dyDescent="0.25">
      <c r="A182" s="7"/>
      <c r="C182" s="9"/>
      <c r="D182" s="9"/>
      <c r="E182" s="9"/>
    </row>
    <row r="183" spans="1:5" x14ac:dyDescent="0.25">
      <c r="A183" s="7"/>
      <c r="C183" s="5"/>
      <c r="D183" s="5"/>
      <c r="E183" s="5"/>
    </row>
    <row r="184" spans="1:5" x14ac:dyDescent="0.25">
      <c r="A184" s="7" t="s">
        <v>39</v>
      </c>
      <c r="C184" s="5"/>
      <c r="D184" s="5"/>
      <c r="E184" s="5"/>
    </row>
    <row r="185" spans="1:5" ht="79.5" customHeight="1" x14ac:dyDescent="0.25">
      <c r="A185" s="107" t="s">
        <v>40</v>
      </c>
      <c r="B185" s="107"/>
      <c r="C185" s="107"/>
      <c r="D185" s="107"/>
      <c r="E185" s="107"/>
    </row>
    <row r="186" spans="1:5" x14ac:dyDescent="0.25">
      <c r="A186" s="3"/>
      <c r="C186" s="5"/>
      <c r="D186" s="5"/>
      <c r="E186" s="5"/>
    </row>
    <row r="187" spans="1:5" x14ac:dyDescent="0.25">
      <c r="A187" s="3"/>
      <c r="C187" s="5"/>
      <c r="D187" s="5"/>
      <c r="E187" s="5"/>
    </row>
    <row r="188" spans="1:5" x14ac:dyDescent="0.25">
      <c r="A188" s="3"/>
      <c r="C188" s="5"/>
      <c r="D188" s="5"/>
      <c r="E188" s="5"/>
    </row>
    <row r="189" spans="1:5" x14ac:dyDescent="0.25">
      <c r="A189" s="3"/>
      <c r="C189" s="5"/>
      <c r="D189" s="5"/>
      <c r="E189" s="5"/>
    </row>
    <row r="190" spans="1:5" x14ac:dyDescent="0.25">
      <c r="A190" s="3"/>
      <c r="C190" s="5"/>
      <c r="D190" s="5"/>
      <c r="E190" s="5"/>
    </row>
    <row r="191" spans="1:5" x14ac:dyDescent="0.25">
      <c r="A191" s="3"/>
      <c r="C191" s="5"/>
      <c r="D191" s="5"/>
      <c r="E191" s="5"/>
    </row>
    <row r="192" spans="1:5" x14ac:dyDescent="0.25">
      <c r="A192" s="3"/>
      <c r="C192" s="5"/>
      <c r="D192" s="5"/>
      <c r="E192" s="5"/>
    </row>
    <row r="193" spans="1:5" x14ac:dyDescent="0.25">
      <c r="A193" s="3"/>
      <c r="C193" s="5"/>
      <c r="D193" s="5"/>
      <c r="E193" s="5"/>
    </row>
    <row r="194" spans="1:5" x14ac:dyDescent="0.25">
      <c r="A194" s="3"/>
      <c r="C194" s="5"/>
      <c r="D194" s="5"/>
      <c r="E194" s="5"/>
    </row>
    <row r="195" spans="1:5" x14ac:dyDescent="0.25">
      <c r="A195" s="3"/>
      <c r="C195" s="5"/>
      <c r="D195" s="5"/>
      <c r="E195" s="5"/>
    </row>
    <row r="196" spans="1:5" x14ac:dyDescent="0.25">
      <c r="A196" s="3"/>
      <c r="C196" s="5"/>
      <c r="D196" s="5"/>
      <c r="E196" s="5"/>
    </row>
    <row r="197" spans="1:5" x14ac:dyDescent="0.25">
      <c r="A197" s="3"/>
      <c r="C197" s="5"/>
      <c r="D197" s="5"/>
      <c r="E197" s="5"/>
    </row>
    <row r="198" spans="1:5" x14ac:dyDescent="0.25">
      <c r="C198" s="5"/>
      <c r="D198" s="5"/>
      <c r="E198" s="5"/>
    </row>
    <row r="199" spans="1:5" x14ac:dyDescent="0.25">
      <c r="A199" s="3"/>
      <c r="C199" s="5"/>
      <c r="D199" s="5"/>
      <c r="E199" s="5"/>
    </row>
    <row r="200" spans="1:5" x14ac:dyDescent="0.25">
      <c r="A200" s="3"/>
      <c r="C200" s="5"/>
      <c r="D200" s="5"/>
      <c r="E200" s="5"/>
    </row>
    <row r="201" spans="1:5" x14ac:dyDescent="0.25">
      <c r="A201" s="3"/>
      <c r="C201" s="5"/>
      <c r="D201" s="5"/>
      <c r="E201" s="5"/>
    </row>
    <row r="202" spans="1:5" x14ac:dyDescent="0.25">
      <c r="A202" s="3"/>
      <c r="C202" s="5"/>
      <c r="D202" s="5"/>
      <c r="E202" s="5"/>
    </row>
    <row r="203" spans="1:5" x14ac:dyDescent="0.25">
      <c r="A203" s="3"/>
      <c r="C203" s="5"/>
      <c r="D203" s="5"/>
      <c r="E203" s="5"/>
    </row>
    <row r="204" spans="1:5" x14ac:dyDescent="0.25">
      <c r="A204" s="3"/>
      <c r="C204" s="5"/>
      <c r="D204" s="5"/>
      <c r="E204" s="5"/>
    </row>
    <row r="205" spans="1:5" x14ac:dyDescent="0.25">
      <c r="A205" s="3"/>
      <c r="C205" s="5"/>
      <c r="D205" s="5"/>
      <c r="E205" s="5"/>
    </row>
    <row r="206" spans="1:5" x14ac:dyDescent="0.25">
      <c r="A206" s="3"/>
      <c r="C206" s="5"/>
      <c r="D206" s="5"/>
      <c r="E206" s="5"/>
    </row>
    <row r="207" spans="1:5" x14ac:dyDescent="0.25">
      <c r="A207" s="3"/>
      <c r="C207" s="5"/>
      <c r="D207" s="5"/>
      <c r="E207" s="5"/>
    </row>
    <row r="208" spans="1:5" x14ac:dyDescent="0.25">
      <c r="A208" s="3"/>
      <c r="C208" s="5"/>
      <c r="D208" s="5"/>
      <c r="E208" s="5"/>
    </row>
    <row r="209" spans="1:5" x14ac:dyDescent="0.25">
      <c r="A209" s="3"/>
      <c r="C209" s="5"/>
      <c r="D209" s="5"/>
      <c r="E209" s="5"/>
    </row>
    <row r="210" spans="1:5" x14ac:dyDescent="0.25">
      <c r="A210" s="3"/>
      <c r="C210" s="5"/>
      <c r="D210" s="5"/>
      <c r="E210" s="5"/>
    </row>
    <row r="211" spans="1:5" x14ac:dyDescent="0.25">
      <c r="A211" s="3"/>
      <c r="C211" s="5"/>
      <c r="D211" s="5"/>
      <c r="E211" s="5"/>
    </row>
    <row r="212" spans="1:5" x14ac:dyDescent="0.25">
      <c r="A212" s="3"/>
      <c r="C212" s="5"/>
      <c r="D212" s="5"/>
      <c r="E212" s="5"/>
    </row>
    <row r="213" spans="1:5" x14ac:dyDescent="0.25">
      <c r="A213" s="3"/>
      <c r="C213" s="5"/>
      <c r="D213" s="5"/>
      <c r="E213" s="5"/>
    </row>
    <row r="214" spans="1:5" x14ac:dyDescent="0.25">
      <c r="A214" s="3"/>
      <c r="C214" s="5"/>
      <c r="D214" s="5"/>
      <c r="E214" s="5"/>
    </row>
    <row r="215" spans="1:5" x14ac:dyDescent="0.25">
      <c r="A215" s="3"/>
      <c r="C215" s="5"/>
      <c r="D215" s="5"/>
      <c r="E215" s="5"/>
    </row>
    <row r="216" spans="1:5" x14ac:dyDescent="0.25">
      <c r="A216" s="3"/>
      <c r="C216" s="5"/>
      <c r="D216" s="5"/>
      <c r="E216" s="5"/>
    </row>
    <row r="217" spans="1:5" x14ac:dyDescent="0.25">
      <c r="A217" s="3"/>
      <c r="C217" s="5"/>
      <c r="D217" s="5"/>
      <c r="E217" s="5"/>
    </row>
    <row r="218" spans="1:5" x14ac:dyDescent="0.25">
      <c r="A218" s="3"/>
      <c r="C218" s="5"/>
      <c r="D218" s="5"/>
      <c r="E218" s="5"/>
    </row>
    <row r="219" spans="1:5" x14ac:dyDescent="0.25">
      <c r="A219" s="3"/>
      <c r="C219" s="5"/>
      <c r="D219" s="5"/>
      <c r="E219" s="5"/>
    </row>
    <row r="220" spans="1:5" x14ac:dyDescent="0.25">
      <c r="C220" s="5"/>
      <c r="D220" s="5"/>
      <c r="E220" s="5"/>
    </row>
    <row r="221" spans="1:5" x14ac:dyDescent="0.25">
      <c r="A221" s="3"/>
      <c r="C221" s="5"/>
      <c r="D221" s="5"/>
      <c r="E221" s="5"/>
    </row>
    <row r="222" spans="1:5" x14ac:dyDescent="0.25">
      <c r="A222" s="3"/>
      <c r="C222" s="5"/>
      <c r="D222" s="5"/>
      <c r="E222" s="5"/>
    </row>
    <row r="223" spans="1:5" x14ac:dyDescent="0.25">
      <c r="A223" s="3"/>
      <c r="C223" s="5"/>
      <c r="D223" s="5"/>
      <c r="E223" s="5"/>
    </row>
    <row r="224" spans="1:5" x14ac:dyDescent="0.25">
      <c r="A224" s="3"/>
      <c r="C224" s="5"/>
      <c r="D224" s="5"/>
      <c r="E224" s="5"/>
    </row>
    <row r="225" spans="1:5" x14ac:dyDescent="0.25">
      <c r="A225" s="3"/>
      <c r="C225" s="5"/>
      <c r="D225" s="5"/>
      <c r="E225" s="5"/>
    </row>
    <row r="226" spans="1:5" x14ac:dyDescent="0.25">
      <c r="A226" s="3"/>
      <c r="C226" s="5"/>
      <c r="D226" s="5"/>
      <c r="E226" s="5"/>
    </row>
    <row r="227" spans="1:5" x14ac:dyDescent="0.25">
      <c r="A227" s="3"/>
      <c r="C227" s="5"/>
      <c r="D227" s="5"/>
      <c r="E227" s="5"/>
    </row>
    <row r="228" spans="1:5" x14ac:dyDescent="0.25">
      <c r="A228" s="3"/>
      <c r="C228" s="5"/>
      <c r="D228" s="5"/>
      <c r="E228" s="5"/>
    </row>
    <row r="229" spans="1:5" x14ac:dyDescent="0.25">
      <c r="A229" s="3"/>
      <c r="C229" s="5"/>
      <c r="D229" s="5"/>
      <c r="E229" s="5"/>
    </row>
    <row r="230" spans="1:5" x14ac:dyDescent="0.25">
      <c r="A230" s="3"/>
      <c r="C230" s="5"/>
      <c r="D230" s="5"/>
      <c r="E230" s="5"/>
    </row>
    <row r="231" spans="1:5" x14ac:dyDescent="0.25">
      <c r="A231" s="3"/>
      <c r="C231" s="5"/>
      <c r="D231" s="5"/>
      <c r="E231" s="5"/>
    </row>
    <row r="232" spans="1:5" x14ac:dyDescent="0.25">
      <c r="A232" s="3"/>
      <c r="C232" s="5"/>
      <c r="D232" s="5"/>
      <c r="E232" s="5"/>
    </row>
    <row r="233" spans="1:5" x14ac:dyDescent="0.25">
      <c r="A233" s="3"/>
      <c r="C233" s="5"/>
      <c r="D233" s="5"/>
      <c r="E233" s="5"/>
    </row>
    <row r="234" spans="1:5" x14ac:dyDescent="0.25">
      <c r="A234" s="3"/>
      <c r="C234" s="5"/>
      <c r="D234" s="5"/>
      <c r="E234" s="5"/>
    </row>
    <row r="235" spans="1:5" x14ac:dyDescent="0.25">
      <c r="A235" s="3"/>
      <c r="C235" s="5"/>
      <c r="D235" s="5"/>
      <c r="E235" s="5"/>
    </row>
    <row r="236" spans="1:5" x14ac:dyDescent="0.25">
      <c r="A236" s="3"/>
      <c r="C236" s="5"/>
      <c r="D236" s="5"/>
      <c r="E236" s="5"/>
    </row>
    <row r="237" spans="1:5" x14ac:dyDescent="0.25">
      <c r="A237" s="3"/>
      <c r="C237" s="5"/>
      <c r="D237" s="5"/>
      <c r="E237" s="5"/>
    </row>
    <row r="238" spans="1:5" x14ac:dyDescent="0.25">
      <c r="A238" s="3"/>
      <c r="C238" s="5"/>
      <c r="D238" s="5"/>
      <c r="E238" s="5"/>
    </row>
    <row r="239" spans="1:5" x14ac:dyDescent="0.25">
      <c r="A239" s="3"/>
      <c r="C239" s="5"/>
      <c r="D239" s="5"/>
      <c r="E239" s="5"/>
    </row>
    <row r="240" spans="1:5" x14ac:dyDescent="0.25">
      <c r="A240" s="3"/>
      <c r="C240" s="5"/>
      <c r="D240" s="5"/>
      <c r="E240" s="5"/>
    </row>
    <row r="241" spans="1:5" x14ac:dyDescent="0.25">
      <c r="A241" s="3"/>
      <c r="C241" s="5"/>
      <c r="D241" s="5"/>
      <c r="E241" s="5"/>
    </row>
    <row r="242" spans="1:5" x14ac:dyDescent="0.25">
      <c r="C242" s="5"/>
      <c r="D242" s="5"/>
      <c r="E242" s="5"/>
    </row>
    <row r="243" spans="1:5" x14ac:dyDescent="0.25">
      <c r="A243" s="3"/>
      <c r="C243" s="5"/>
      <c r="D243" s="5"/>
      <c r="E243" s="5"/>
    </row>
    <row r="244" spans="1:5" x14ac:dyDescent="0.25">
      <c r="A244" s="3"/>
      <c r="C244" s="5"/>
      <c r="D244" s="5"/>
      <c r="E244" s="5"/>
    </row>
    <row r="245" spans="1:5" x14ac:dyDescent="0.25">
      <c r="A245" s="3"/>
      <c r="C245" s="5"/>
      <c r="D245" s="5"/>
      <c r="E245" s="5"/>
    </row>
    <row r="246" spans="1:5" x14ac:dyDescent="0.25">
      <c r="A246" s="3"/>
      <c r="C246" s="5"/>
      <c r="D246" s="5"/>
      <c r="E246" s="5"/>
    </row>
    <row r="247" spans="1:5" x14ac:dyDescent="0.25">
      <c r="A247" s="3"/>
      <c r="C247" s="5"/>
      <c r="D247" s="5"/>
      <c r="E247" s="5"/>
    </row>
    <row r="248" spans="1:5" x14ac:dyDescent="0.25">
      <c r="A248" s="3"/>
      <c r="C248" s="5"/>
      <c r="D248" s="5"/>
      <c r="E248" s="5"/>
    </row>
    <row r="249" spans="1:5" x14ac:dyDescent="0.25">
      <c r="A249" s="3"/>
      <c r="C249" s="5"/>
      <c r="D249" s="5"/>
      <c r="E249" s="5"/>
    </row>
    <row r="250" spans="1:5" x14ac:dyDescent="0.25">
      <c r="A250" s="3"/>
      <c r="C250" s="5"/>
      <c r="D250" s="5"/>
      <c r="E250" s="5"/>
    </row>
    <row r="251" spans="1:5" x14ac:dyDescent="0.25">
      <c r="A251" s="3"/>
      <c r="C251" s="5"/>
      <c r="D251" s="5"/>
      <c r="E251" s="5"/>
    </row>
    <row r="252" spans="1:5" x14ac:dyDescent="0.25">
      <c r="A252" s="3"/>
      <c r="C252" s="5"/>
      <c r="D252" s="5"/>
      <c r="E252" s="5"/>
    </row>
    <row r="253" spans="1:5" x14ac:dyDescent="0.25">
      <c r="A253" s="3"/>
      <c r="C253" s="5"/>
      <c r="D253" s="5"/>
      <c r="E253" s="5"/>
    </row>
    <row r="254" spans="1:5" x14ac:dyDescent="0.25">
      <c r="A254" s="3"/>
      <c r="C254" s="5"/>
      <c r="D254" s="5"/>
      <c r="E254" s="5"/>
    </row>
    <row r="255" spans="1:5" x14ac:dyDescent="0.25">
      <c r="A255" s="3"/>
      <c r="C255" s="5"/>
      <c r="D255" s="5"/>
      <c r="E255" s="5"/>
    </row>
    <row r="256" spans="1:5" x14ac:dyDescent="0.25">
      <c r="A256" s="3"/>
      <c r="C256" s="5"/>
      <c r="D256" s="5"/>
      <c r="E256" s="5"/>
    </row>
    <row r="257" spans="1:5" x14ac:dyDescent="0.25">
      <c r="A257" s="3"/>
      <c r="C257" s="5"/>
      <c r="D257" s="5"/>
      <c r="E257" s="5"/>
    </row>
    <row r="258" spans="1:5" x14ac:dyDescent="0.25">
      <c r="A258" s="3"/>
      <c r="C258" s="5"/>
      <c r="D258" s="5"/>
      <c r="E258" s="5"/>
    </row>
    <row r="259" spans="1:5" x14ac:dyDescent="0.25">
      <c r="A259" s="3"/>
      <c r="C259" s="5"/>
      <c r="D259" s="5"/>
      <c r="E259" s="5"/>
    </row>
    <row r="260" spans="1:5" x14ac:dyDescent="0.25">
      <c r="A260" s="3"/>
      <c r="C260" s="5"/>
      <c r="D260" s="5"/>
      <c r="E260" s="5"/>
    </row>
    <row r="261" spans="1:5" x14ac:dyDescent="0.25">
      <c r="A261" s="3"/>
      <c r="C261" s="5"/>
      <c r="D261" s="5"/>
      <c r="E261" s="5"/>
    </row>
    <row r="262" spans="1:5" x14ac:dyDescent="0.25">
      <c r="A262" s="3"/>
      <c r="C262" s="5"/>
      <c r="D262" s="5"/>
      <c r="E262" s="5"/>
    </row>
    <row r="263" spans="1:5" x14ac:dyDescent="0.25">
      <c r="A263" s="3"/>
      <c r="C263" s="5"/>
      <c r="D263" s="5"/>
      <c r="E263" s="5"/>
    </row>
    <row r="264" spans="1:5" x14ac:dyDescent="0.25">
      <c r="C264" s="5"/>
      <c r="D264" s="5"/>
      <c r="E264" s="5"/>
    </row>
    <row r="265" spans="1:5" x14ac:dyDescent="0.25">
      <c r="A265" s="3"/>
      <c r="C265" s="5"/>
      <c r="D265" s="5"/>
      <c r="E265" s="5"/>
    </row>
    <row r="266" spans="1:5" x14ac:dyDescent="0.25">
      <c r="A266" s="3"/>
      <c r="C266" s="5"/>
      <c r="D266" s="5"/>
      <c r="E266" s="5"/>
    </row>
    <row r="267" spans="1:5" x14ac:dyDescent="0.25">
      <c r="A267" s="3"/>
      <c r="C267" s="5"/>
      <c r="D267" s="5"/>
      <c r="E267" s="5"/>
    </row>
    <row r="268" spans="1:5" x14ac:dyDescent="0.25">
      <c r="A268" s="3"/>
      <c r="C268" s="5"/>
      <c r="D268" s="5"/>
      <c r="E268" s="5"/>
    </row>
    <row r="269" spans="1:5" x14ac:dyDescent="0.25">
      <c r="A269" s="3"/>
      <c r="C269" s="5"/>
      <c r="D269" s="5"/>
      <c r="E269" s="5"/>
    </row>
    <row r="270" spans="1:5" x14ac:dyDescent="0.25">
      <c r="A270" s="3"/>
      <c r="C270" s="5"/>
      <c r="D270" s="5"/>
      <c r="E270" s="5"/>
    </row>
    <row r="271" spans="1:5" x14ac:dyDescent="0.25">
      <c r="A271" s="3"/>
      <c r="C271" s="5"/>
      <c r="D271" s="5"/>
      <c r="E271" s="5"/>
    </row>
    <row r="272" spans="1:5" x14ac:dyDescent="0.25">
      <c r="A272" s="3"/>
      <c r="C272" s="5"/>
      <c r="D272" s="5"/>
      <c r="E272" s="5"/>
    </row>
    <row r="273" spans="1:5" x14ac:dyDescent="0.25">
      <c r="A273" s="3"/>
      <c r="C273" s="5"/>
      <c r="D273" s="5"/>
      <c r="E273" s="5"/>
    </row>
    <row r="274" spans="1:5" x14ac:dyDescent="0.25">
      <c r="A274" s="3"/>
      <c r="C274" s="5"/>
      <c r="D274" s="5"/>
      <c r="E274" s="5"/>
    </row>
    <row r="275" spans="1:5" x14ac:dyDescent="0.25">
      <c r="A275" s="3"/>
      <c r="C275" s="5"/>
      <c r="D275" s="5"/>
      <c r="E275" s="5"/>
    </row>
    <row r="276" spans="1:5" x14ac:dyDescent="0.25">
      <c r="A276" s="3"/>
      <c r="C276" s="5"/>
      <c r="D276" s="5"/>
      <c r="E276" s="5"/>
    </row>
    <row r="277" spans="1:5" x14ac:dyDescent="0.25">
      <c r="A277" s="3"/>
      <c r="C277" s="5"/>
      <c r="D277" s="5"/>
      <c r="E277" s="5"/>
    </row>
    <row r="278" spans="1:5" x14ac:dyDescent="0.25">
      <c r="A278" s="3"/>
      <c r="C278" s="5"/>
      <c r="D278" s="5"/>
      <c r="E278" s="5"/>
    </row>
    <row r="279" spans="1:5" x14ac:dyDescent="0.25">
      <c r="A279" s="3"/>
      <c r="C279" s="5"/>
      <c r="D279" s="5"/>
      <c r="E279" s="5"/>
    </row>
    <row r="280" spans="1:5" x14ac:dyDescent="0.25">
      <c r="A280" s="3"/>
      <c r="C280" s="5"/>
      <c r="D280" s="5"/>
      <c r="E280" s="5"/>
    </row>
    <row r="281" spans="1:5" x14ac:dyDescent="0.25">
      <c r="A281" s="3"/>
      <c r="C281" s="5"/>
      <c r="D281" s="5"/>
      <c r="E281" s="5"/>
    </row>
    <row r="282" spans="1:5" x14ac:dyDescent="0.25">
      <c r="A282" s="3"/>
      <c r="C282" s="5"/>
      <c r="D282" s="5"/>
      <c r="E282" s="5"/>
    </row>
    <row r="283" spans="1:5" x14ac:dyDescent="0.25">
      <c r="A283" s="3"/>
      <c r="C283" s="5"/>
      <c r="D283" s="5"/>
      <c r="E283" s="5"/>
    </row>
    <row r="284" spans="1:5" x14ac:dyDescent="0.25">
      <c r="A284" s="3"/>
      <c r="C284" s="5"/>
      <c r="D284" s="5"/>
      <c r="E284" s="5"/>
    </row>
    <row r="285" spans="1:5" x14ac:dyDescent="0.25">
      <c r="A285" s="3"/>
      <c r="C285" s="5"/>
      <c r="D285" s="5"/>
      <c r="E285" s="5"/>
    </row>
    <row r="286" spans="1:5" x14ac:dyDescent="0.25">
      <c r="C286" s="5"/>
      <c r="D286" s="5"/>
      <c r="E286" s="5"/>
    </row>
    <row r="287" spans="1:5" x14ac:dyDescent="0.25">
      <c r="A287" s="3"/>
      <c r="C287" s="5"/>
      <c r="D287" s="5"/>
      <c r="E287" s="5"/>
    </row>
    <row r="288" spans="1:5" x14ac:dyDescent="0.25">
      <c r="A288" s="3"/>
      <c r="C288" s="5"/>
      <c r="D288" s="5"/>
      <c r="E288" s="5"/>
    </row>
    <row r="289" spans="1:5" x14ac:dyDescent="0.25">
      <c r="A289" s="3"/>
      <c r="C289" s="5"/>
      <c r="D289" s="5"/>
      <c r="E289" s="5"/>
    </row>
    <row r="290" spans="1:5" x14ac:dyDescent="0.25">
      <c r="A290" s="3"/>
      <c r="C290" s="5"/>
      <c r="D290" s="5"/>
      <c r="E290" s="5"/>
    </row>
    <row r="291" spans="1:5" x14ac:dyDescent="0.25">
      <c r="A291" s="3"/>
      <c r="C291" s="5"/>
      <c r="D291" s="5"/>
      <c r="E291" s="5"/>
    </row>
    <row r="292" spans="1:5" x14ac:dyDescent="0.25">
      <c r="A292" s="3"/>
      <c r="C292" s="5"/>
      <c r="D292" s="5"/>
      <c r="E292" s="5"/>
    </row>
    <row r="293" spans="1:5" x14ac:dyDescent="0.25">
      <c r="A293" s="3"/>
      <c r="C293" s="5"/>
      <c r="D293" s="5"/>
      <c r="E293" s="5"/>
    </row>
    <row r="294" spans="1:5" x14ac:dyDescent="0.25">
      <c r="A294" s="3"/>
      <c r="C294" s="5"/>
      <c r="D294" s="5"/>
      <c r="E294" s="5"/>
    </row>
    <row r="295" spans="1:5" x14ac:dyDescent="0.25">
      <c r="A295" s="3"/>
      <c r="C295" s="5"/>
      <c r="D295" s="5"/>
      <c r="E295" s="5"/>
    </row>
    <row r="296" spans="1:5" x14ac:dyDescent="0.25">
      <c r="A296" s="3"/>
      <c r="C296" s="5"/>
      <c r="D296" s="5"/>
      <c r="E296" s="5"/>
    </row>
    <row r="297" spans="1:5" x14ac:dyDescent="0.25">
      <c r="A297" s="3"/>
      <c r="C297" s="5"/>
      <c r="D297" s="5"/>
      <c r="E297" s="5"/>
    </row>
    <row r="298" spans="1:5" x14ac:dyDescent="0.25">
      <c r="A298" s="3"/>
      <c r="C298" s="5"/>
      <c r="D298" s="5"/>
      <c r="E298" s="5"/>
    </row>
    <row r="299" spans="1:5" x14ac:dyDescent="0.25">
      <c r="A299" s="3"/>
      <c r="C299" s="5"/>
      <c r="D299" s="5"/>
      <c r="E299" s="5"/>
    </row>
    <row r="300" spans="1:5" x14ac:dyDescent="0.25">
      <c r="A300" s="3"/>
      <c r="C300" s="5"/>
      <c r="D300" s="5"/>
      <c r="E300" s="5"/>
    </row>
    <row r="301" spans="1:5" x14ac:dyDescent="0.25">
      <c r="A301" s="3"/>
      <c r="C301" s="5"/>
      <c r="D301" s="5"/>
      <c r="E301" s="5"/>
    </row>
    <row r="302" spans="1:5" x14ac:dyDescent="0.25">
      <c r="A302" s="3"/>
      <c r="C302" s="5"/>
      <c r="D302" s="5"/>
      <c r="E302" s="5"/>
    </row>
    <row r="303" spans="1:5" x14ac:dyDescent="0.25">
      <c r="A303" s="3"/>
      <c r="C303" s="5"/>
      <c r="D303" s="5"/>
      <c r="E303" s="5"/>
    </row>
    <row r="304" spans="1:5" x14ac:dyDescent="0.25">
      <c r="A304" s="3"/>
      <c r="C304" s="5"/>
      <c r="D304" s="5"/>
      <c r="E304" s="5"/>
    </row>
    <row r="305" spans="1:5" x14ac:dyDescent="0.25">
      <c r="A305" s="3"/>
      <c r="C305" s="5"/>
      <c r="D305" s="5"/>
      <c r="E305" s="5"/>
    </row>
    <row r="306" spans="1:5" x14ac:dyDescent="0.25">
      <c r="A306" s="3"/>
      <c r="C306" s="5"/>
      <c r="D306" s="5"/>
      <c r="E306" s="5"/>
    </row>
    <row r="307" spans="1:5" x14ac:dyDescent="0.25">
      <c r="A307" s="3"/>
      <c r="C307" s="5"/>
      <c r="D307" s="5"/>
      <c r="E307" s="5"/>
    </row>
    <row r="308" spans="1:5" x14ac:dyDescent="0.25">
      <c r="C308" s="5"/>
      <c r="D308" s="5"/>
      <c r="E308" s="5"/>
    </row>
    <row r="309" spans="1:5" x14ac:dyDescent="0.25">
      <c r="A309" s="3"/>
      <c r="C309" s="5"/>
      <c r="D309" s="5"/>
      <c r="E309" s="5"/>
    </row>
    <row r="310" spans="1:5" x14ac:dyDescent="0.25">
      <c r="A310" s="3"/>
      <c r="C310" s="5"/>
      <c r="D310" s="5"/>
      <c r="E310" s="5"/>
    </row>
    <row r="311" spans="1:5" x14ac:dyDescent="0.25">
      <c r="A311" s="3"/>
      <c r="C311" s="5"/>
      <c r="D311" s="5"/>
      <c r="E311" s="5"/>
    </row>
    <row r="312" spans="1:5" x14ac:dyDescent="0.25">
      <c r="A312" s="3"/>
      <c r="C312" s="5"/>
      <c r="D312" s="5"/>
      <c r="E312" s="5"/>
    </row>
    <row r="313" spans="1:5" x14ac:dyDescent="0.25">
      <c r="A313" s="3"/>
      <c r="C313" s="5"/>
      <c r="D313" s="5"/>
      <c r="E313" s="5"/>
    </row>
    <row r="314" spans="1:5" x14ac:dyDescent="0.25">
      <c r="A314" s="3"/>
      <c r="C314" s="5"/>
      <c r="D314" s="5"/>
      <c r="E314" s="5"/>
    </row>
    <row r="315" spans="1:5" x14ac:dyDescent="0.25">
      <c r="A315" s="3"/>
      <c r="C315" s="5"/>
      <c r="D315" s="5"/>
      <c r="E315" s="5"/>
    </row>
    <row r="316" spans="1:5" x14ac:dyDescent="0.25">
      <c r="A316" s="3"/>
      <c r="C316" s="5"/>
      <c r="D316" s="5"/>
      <c r="E316" s="5"/>
    </row>
    <row r="317" spans="1:5" x14ac:dyDescent="0.25">
      <c r="A317" s="3"/>
      <c r="C317" s="5"/>
      <c r="D317" s="5"/>
      <c r="E317" s="5"/>
    </row>
    <row r="318" spans="1:5" x14ac:dyDescent="0.25">
      <c r="A318" s="3"/>
      <c r="C318" s="5"/>
      <c r="D318" s="5"/>
      <c r="E318" s="5"/>
    </row>
    <row r="319" spans="1:5" x14ac:dyDescent="0.25">
      <c r="A319" s="3"/>
      <c r="C319" s="5"/>
      <c r="D319" s="5"/>
      <c r="E319" s="5"/>
    </row>
    <row r="320" spans="1:5" x14ac:dyDescent="0.25">
      <c r="A320" s="3"/>
      <c r="C320" s="5"/>
      <c r="D320" s="5"/>
      <c r="E320" s="5"/>
    </row>
    <row r="321" spans="1:5" x14ac:dyDescent="0.25">
      <c r="A321" s="3"/>
      <c r="C321" s="5"/>
      <c r="D321" s="5"/>
      <c r="E321" s="5"/>
    </row>
    <row r="322" spans="1:5" x14ac:dyDescent="0.25">
      <c r="A322" s="3"/>
      <c r="C322" s="5"/>
      <c r="D322" s="5"/>
      <c r="E322" s="5"/>
    </row>
    <row r="323" spans="1:5" x14ac:dyDescent="0.25">
      <c r="A323" s="3"/>
      <c r="C323" s="5"/>
      <c r="D323" s="5"/>
      <c r="E323" s="5"/>
    </row>
    <row r="324" spans="1:5" x14ac:dyDescent="0.25">
      <c r="A324" s="3"/>
      <c r="C324" s="5"/>
      <c r="D324" s="5"/>
      <c r="E324" s="5"/>
    </row>
    <row r="325" spans="1:5" x14ac:dyDescent="0.25">
      <c r="A325" s="3"/>
      <c r="C325" s="5"/>
      <c r="D325" s="5"/>
      <c r="E325" s="5"/>
    </row>
    <row r="326" spans="1:5" x14ac:dyDescent="0.25">
      <c r="A326" s="3"/>
      <c r="C326" s="5"/>
      <c r="D326" s="5"/>
      <c r="E326" s="5"/>
    </row>
    <row r="327" spans="1:5" x14ac:dyDescent="0.25">
      <c r="A327" s="3"/>
      <c r="C327" s="5"/>
      <c r="D327" s="5"/>
      <c r="E327" s="5"/>
    </row>
    <row r="328" spans="1:5" x14ac:dyDescent="0.25">
      <c r="A328" s="3"/>
      <c r="C328" s="5"/>
      <c r="D328" s="5"/>
      <c r="E328" s="5"/>
    </row>
    <row r="329" spans="1:5" x14ac:dyDescent="0.25">
      <c r="A329" s="3"/>
      <c r="C329" s="5"/>
      <c r="D329" s="5"/>
      <c r="E329" s="5"/>
    </row>
    <row r="330" spans="1:5" x14ac:dyDescent="0.25">
      <c r="C330" s="5"/>
      <c r="D330" s="5"/>
      <c r="E330" s="5"/>
    </row>
    <row r="331" spans="1:5" x14ac:dyDescent="0.25">
      <c r="A331" s="3"/>
      <c r="C331" s="5"/>
      <c r="D331" s="5"/>
      <c r="E331" s="5"/>
    </row>
    <row r="332" spans="1:5" x14ac:dyDescent="0.25">
      <c r="A332" s="3"/>
      <c r="C332" s="5"/>
      <c r="D332" s="5"/>
      <c r="E332" s="5"/>
    </row>
    <row r="333" spans="1:5" x14ac:dyDescent="0.25">
      <c r="A333" s="3"/>
      <c r="C333" s="5"/>
      <c r="D333" s="5"/>
      <c r="E333" s="5"/>
    </row>
    <row r="334" spans="1:5" x14ac:dyDescent="0.25">
      <c r="A334" s="3"/>
      <c r="C334" s="5"/>
      <c r="D334" s="5"/>
      <c r="E334" s="5"/>
    </row>
    <row r="335" spans="1:5" x14ac:dyDescent="0.25">
      <c r="A335" s="3"/>
      <c r="C335" s="5"/>
      <c r="D335" s="5"/>
      <c r="E335" s="5"/>
    </row>
    <row r="336" spans="1:5" x14ac:dyDescent="0.25">
      <c r="A336" s="3"/>
      <c r="C336" s="5"/>
      <c r="D336" s="5"/>
      <c r="E336" s="5"/>
    </row>
    <row r="337" spans="1:5" x14ac:dyDescent="0.25">
      <c r="A337" s="3"/>
      <c r="C337" s="5"/>
      <c r="D337" s="5"/>
      <c r="E337" s="5"/>
    </row>
    <row r="338" spans="1:5" x14ac:dyDescent="0.25">
      <c r="A338" s="3"/>
      <c r="C338" s="5"/>
      <c r="D338" s="5"/>
      <c r="E338" s="5"/>
    </row>
    <row r="339" spans="1:5" x14ac:dyDescent="0.25">
      <c r="A339" s="3"/>
      <c r="C339" s="5"/>
      <c r="D339" s="5"/>
      <c r="E339" s="5"/>
    </row>
    <row r="340" spans="1:5" x14ac:dyDescent="0.25">
      <c r="A340" s="3"/>
      <c r="C340" s="5"/>
      <c r="D340" s="5"/>
      <c r="E340" s="5"/>
    </row>
    <row r="341" spans="1:5" x14ac:dyDescent="0.25">
      <c r="A341" s="3"/>
      <c r="C341" s="5"/>
      <c r="D341" s="5"/>
      <c r="E341" s="5"/>
    </row>
    <row r="342" spans="1:5" x14ac:dyDescent="0.25">
      <c r="A342" s="3"/>
      <c r="C342" s="5"/>
      <c r="D342" s="5"/>
      <c r="E342" s="5"/>
    </row>
    <row r="343" spans="1:5" x14ac:dyDescent="0.25">
      <c r="A343" s="3"/>
      <c r="C343" s="5"/>
      <c r="D343" s="5"/>
      <c r="E343" s="5"/>
    </row>
    <row r="344" spans="1:5" x14ac:dyDescent="0.25">
      <c r="A344" s="3"/>
      <c r="C344" s="5"/>
      <c r="D344" s="5"/>
      <c r="E344" s="5"/>
    </row>
    <row r="345" spans="1:5" x14ac:dyDescent="0.25">
      <c r="A345" s="3"/>
      <c r="C345" s="5"/>
      <c r="D345" s="5"/>
      <c r="E345" s="5"/>
    </row>
    <row r="346" spans="1:5" x14ac:dyDescent="0.25">
      <c r="A346" s="3"/>
      <c r="C346" s="5"/>
      <c r="D346" s="5"/>
      <c r="E346" s="5"/>
    </row>
    <row r="347" spans="1:5" x14ac:dyDescent="0.25">
      <c r="A347" s="3"/>
      <c r="C347" s="5"/>
      <c r="D347" s="5"/>
      <c r="E347" s="5"/>
    </row>
    <row r="348" spans="1:5" x14ac:dyDescent="0.25">
      <c r="A348" s="3"/>
      <c r="C348" s="5"/>
      <c r="D348" s="5"/>
      <c r="E348" s="5"/>
    </row>
    <row r="349" spans="1:5" x14ac:dyDescent="0.25">
      <c r="A349" s="3"/>
      <c r="C349" s="5"/>
      <c r="D349" s="5"/>
      <c r="E349" s="5"/>
    </row>
    <row r="350" spans="1:5" x14ac:dyDescent="0.25">
      <c r="A350" s="3"/>
      <c r="C350" s="5"/>
      <c r="D350" s="5"/>
      <c r="E350" s="5"/>
    </row>
    <row r="351" spans="1:5" x14ac:dyDescent="0.25">
      <c r="A351" s="3"/>
    </row>
    <row r="352" spans="1:5" x14ac:dyDescent="0.25">
      <c r="A352" s="105"/>
      <c r="B352" s="105"/>
      <c r="C352" s="105"/>
      <c r="D352" s="105"/>
      <c r="E352" s="105"/>
    </row>
    <row r="353" spans="1:5" x14ac:dyDescent="0.25">
      <c r="A353" s="105"/>
      <c r="B353" s="105"/>
      <c r="C353" s="105"/>
      <c r="D353" s="105"/>
      <c r="E353" s="105"/>
    </row>
    <row r="354" spans="1:5" x14ac:dyDescent="0.25">
      <c r="A354" s="106"/>
      <c r="B354" s="106"/>
      <c r="C354" s="106"/>
      <c r="D354" s="106"/>
      <c r="E354" s="106"/>
    </row>
    <row r="355" spans="1:5" x14ac:dyDescent="0.25">
      <c r="A355" s="106"/>
      <c r="B355" s="106"/>
      <c r="C355" s="106"/>
      <c r="D355" s="106"/>
      <c r="E355" s="106"/>
    </row>
    <row r="356" spans="1:5" x14ac:dyDescent="0.25">
      <c r="A356" s="106"/>
      <c r="B356" s="106"/>
      <c r="C356" s="106"/>
      <c r="D356" s="106"/>
      <c r="E356" s="106"/>
    </row>
    <row r="357" spans="1:5" x14ac:dyDescent="0.25">
      <c r="A357" s="106"/>
      <c r="B357" s="106"/>
      <c r="C357" s="106"/>
      <c r="D357" s="106"/>
      <c r="E357" s="106"/>
    </row>
    <row r="358" spans="1:5" x14ac:dyDescent="0.25">
      <c r="A358" s="106"/>
      <c r="B358" s="106"/>
      <c r="C358" s="106"/>
      <c r="D358" s="106"/>
      <c r="E358" s="106"/>
    </row>
    <row r="359" spans="1:5" x14ac:dyDescent="0.25">
      <c r="A359" s="106"/>
      <c r="B359" s="106"/>
      <c r="C359" s="106"/>
      <c r="D359" s="106"/>
      <c r="E359" s="106"/>
    </row>
    <row r="360" spans="1:5" x14ac:dyDescent="0.25">
      <c r="A360" s="106"/>
      <c r="B360" s="106"/>
      <c r="C360" s="106"/>
      <c r="D360" s="106"/>
      <c r="E360" s="106"/>
    </row>
    <row r="361" spans="1:5" x14ac:dyDescent="0.25">
      <c r="A361" s="106"/>
      <c r="B361" s="106"/>
      <c r="C361" s="106"/>
      <c r="D361" s="106"/>
      <c r="E361" s="106"/>
    </row>
    <row r="362" spans="1:5" x14ac:dyDescent="0.25">
      <c r="A362" s="106"/>
      <c r="B362" s="106"/>
      <c r="C362" s="106"/>
      <c r="D362" s="106"/>
      <c r="E362" s="106"/>
    </row>
    <row r="363" spans="1:5" x14ac:dyDescent="0.25">
      <c r="A363" s="106"/>
      <c r="B363" s="106"/>
      <c r="C363" s="106"/>
      <c r="D363" s="106"/>
      <c r="E363" s="106"/>
    </row>
  </sheetData>
  <mergeCells count="14">
    <mergeCell ref="A352:E353"/>
    <mergeCell ref="A354:E363"/>
    <mergeCell ref="A185:E185"/>
    <mergeCell ref="A4:A5"/>
    <mergeCell ref="A6:A7"/>
    <mergeCell ref="A13:A15"/>
    <mergeCell ref="A17:A19"/>
    <mergeCell ref="A21:A23"/>
    <mergeCell ref="A25:A27"/>
    <mergeCell ref="A29:A31"/>
    <mergeCell ref="A33:A35"/>
    <mergeCell ref="A37:A39"/>
    <mergeCell ref="A41:A43"/>
    <mergeCell ref="A45:A4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16" workbookViewId="0">
      <selection activeCell="E55" sqref="E55"/>
    </sheetView>
  </sheetViews>
  <sheetFormatPr defaultColWidth="9.140625" defaultRowHeight="15" x14ac:dyDescent="0.25"/>
  <cols>
    <col min="1" max="4" width="14.5703125" style="4" customWidth="1"/>
    <col min="5" max="5" width="23.140625" style="4" bestFit="1" customWidth="1"/>
    <col min="6" max="6" width="25.5703125" style="4" bestFit="1" customWidth="1"/>
    <col min="7" max="16384" width="9.140625" style="4"/>
  </cols>
  <sheetData>
    <row r="1" spans="1:6" ht="14.45" x14ac:dyDescent="0.3">
      <c r="A1" s="6" t="s">
        <v>3</v>
      </c>
    </row>
    <row r="2" spans="1:6" ht="14.45" x14ac:dyDescent="0.3">
      <c r="A2" s="3"/>
      <c r="B2" s="3"/>
      <c r="C2" s="3"/>
      <c r="D2" s="3"/>
      <c r="E2" s="3"/>
      <c r="F2" s="3"/>
    </row>
    <row r="3" spans="1:6" ht="14.45" x14ac:dyDescent="0.3">
      <c r="A3" s="110" t="s">
        <v>41</v>
      </c>
      <c r="B3" s="110"/>
      <c r="C3" s="110"/>
      <c r="D3" s="110"/>
      <c r="E3" s="3"/>
      <c r="F3" s="3"/>
    </row>
    <row r="4" spans="1:6" ht="39.6" x14ac:dyDescent="0.3">
      <c r="A4" s="34" t="s">
        <v>42</v>
      </c>
      <c r="B4" s="34" t="s">
        <v>43</v>
      </c>
      <c r="C4" s="34" t="s">
        <v>44</v>
      </c>
      <c r="D4" s="34" t="s">
        <v>45</v>
      </c>
      <c r="E4" s="5"/>
      <c r="F4" s="5"/>
    </row>
    <row r="5" spans="1:6" ht="15" customHeight="1" x14ac:dyDescent="0.25">
      <c r="A5" s="111" t="s">
        <v>28</v>
      </c>
      <c r="B5" s="1" t="s">
        <v>46</v>
      </c>
      <c r="C5" s="41">
        <f>[1]extraratesall2010!$C$2</f>
        <v>0.62473030497405102</v>
      </c>
      <c r="D5" s="41">
        <f>[1]extraratesall2010!$F$2</f>
        <v>9.0384278966703611E-3</v>
      </c>
      <c r="E5" s="5"/>
      <c r="F5" s="5"/>
    </row>
    <row r="6" spans="1:6" ht="15" customHeight="1" x14ac:dyDescent="0.25">
      <c r="A6" s="111"/>
      <c r="B6" s="1" t="s">
        <v>47</v>
      </c>
      <c r="C6" s="41">
        <f>[1]extraratesall2010!$D$2</f>
        <v>0.81911481719050683</v>
      </c>
      <c r="D6" s="41">
        <f>[1]extraratesall2010!$G$2</f>
        <v>2.0730071724298797E-2</v>
      </c>
      <c r="E6" s="5"/>
      <c r="F6" s="5"/>
    </row>
    <row r="7" spans="1:6" ht="15" customHeight="1" x14ac:dyDescent="0.25">
      <c r="A7" s="111"/>
      <c r="B7" s="1" t="s">
        <v>48</v>
      </c>
      <c r="C7" s="41">
        <f>[1]extraratesall2010!$E$2</f>
        <v>0.8464925068517114</v>
      </c>
      <c r="D7" s="41">
        <f>[1]extraratesall2010!$H$2</f>
        <v>2.7727564289462943E-2</v>
      </c>
      <c r="E7" s="5"/>
      <c r="F7" s="5"/>
    </row>
    <row r="8" spans="1:6" ht="15" customHeight="1" x14ac:dyDescent="0.3">
      <c r="A8" s="42"/>
      <c r="B8" s="1"/>
      <c r="C8" s="1"/>
      <c r="D8" s="1"/>
      <c r="E8" s="5"/>
      <c r="F8" s="5"/>
    </row>
    <row r="9" spans="1:6" ht="15" customHeight="1" x14ac:dyDescent="0.25">
      <c r="A9" s="111" t="s">
        <v>30</v>
      </c>
      <c r="B9" s="1" t="s">
        <v>46</v>
      </c>
      <c r="C9" s="41">
        <f>[1]extraratesall2010!$C$3</f>
        <v>0.76239316239316235</v>
      </c>
      <c r="D9" s="41">
        <f>[1]extraratesall2010!$F$3</f>
        <v>5.1282051282051273E-3</v>
      </c>
      <c r="E9" s="5"/>
      <c r="F9" s="5"/>
    </row>
    <row r="10" spans="1:6" ht="15" customHeight="1" x14ac:dyDescent="0.25">
      <c r="A10" s="111"/>
      <c r="B10" s="1" t="s">
        <v>47</v>
      </c>
      <c r="C10" s="41">
        <f>[1]extraratesall2010!$D$3</f>
        <v>0.8952380952380955</v>
      </c>
      <c r="D10" s="41">
        <f>[1]extraratesall2010!$G$3</f>
        <v>8.7912087912087877E-3</v>
      </c>
      <c r="E10" s="5"/>
      <c r="F10" s="5"/>
    </row>
    <row r="11" spans="1:6" ht="15" customHeight="1" x14ac:dyDescent="0.25">
      <c r="A11" s="111"/>
      <c r="B11" s="1" t="s">
        <v>48</v>
      </c>
      <c r="C11" s="41">
        <f>[1]extraratesall2010!$E$3</f>
        <v>0.91843711843711862</v>
      </c>
      <c r="D11" s="41">
        <f>[1]extraratesall2010!$H$3</f>
        <v>1.1233211233211231E-2</v>
      </c>
      <c r="E11" s="5"/>
      <c r="F11" s="5"/>
    </row>
    <row r="12" spans="1:6" ht="15" customHeight="1" x14ac:dyDescent="0.3">
      <c r="A12" s="42"/>
      <c r="B12" s="1"/>
      <c r="C12" s="41"/>
      <c r="D12" s="41"/>
      <c r="E12" s="5"/>
      <c r="F12" s="5"/>
    </row>
    <row r="13" spans="1:6" ht="15" customHeight="1" x14ac:dyDescent="0.25">
      <c r="A13" s="111" t="s">
        <v>31</v>
      </c>
      <c r="B13" s="1" t="s">
        <v>46</v>
      </c>
      <c r="C13" s="41">
        <f>[1]extraratesall2010!$C$4</f>
        <v>0.55024455313472653</v>
      </c>
      <c r="D13" s="41">
        <f>[1]extraratesall2010!$F$4</f>
        <v>5.5580257892396592E-3</v>
      </c>
      <c r="E13" s="5"/>
      <c r="F13" s="5"/>
    </row>
    <row r="14" spans="1:6" ht="15" customHeight="1" x14ac:dyDescent="0.25">
      <c r="A14" s="111"/>
      <c r="B14" s="1" t="s">
        <v>47</v>
      </c>
      <c r="C14" s="41">
        <f>[1]extraratesall2010!$D$4</f>
        <v>0.81280569141840819</v>
      </c>
      <c r="D14" s="41">
        <f>[1]extraratesall2010!$G$4</f>
        <v>1.6674077367718983E-2</v>
      </c>
      <c r="E14" s="5"/>
      <c r="F14" s="5"/>
    </row>
    <row r="15" spans="1:6" ht="15" customHeight="1" x14ac:dyDescent="0.25">
      <c r="A15" s="111"/>
      <c r="B15" s="1" t="s">
        <v>48</v>
      </c>
      <c r="C15" s="41">
        <f>[1]extraratesall2010!$E$4</f>
        <v>0.84859937750111158</v>
      </c>
      <c r="D15" s="41">
        <f>[1]extraratesall2010!$H$4</f>
        <v>2.3788350377945754E-2</v>
      </c>
      <c r="E15" s="5"/>
      <c r="F15" s="5"/>
    </row>
    <row r="16" spans="1:6" ht="15" customHeight="1" x14ac:dyDescent="0.3">
      <c r="A16" s="42"/>
      <c r="B16" s="1"/>
      <c r="C16" s="41"/>
      <c r="D16" s="41"/>
      <c r="E16" s="5"/>
      <c r="F16" s="5"/>
    </row>
    <row r="17" spans="1:6" ht="15" customHeight="1" x14ac:dyDescent="0.25">
      <c r="A17" s="111" t="s">
        <v>32</v>
      </c>
      <c r="B17" s="1" t="s">
        <v>46</v>
      </c>
      <c r="C17" s="41">
        <f>[1]extraratesall2010!$C$10</f>
        <v>0.7179196002725412</v>
      </c>
      <c r="D17" s="41">
        <f>[1]extraratesall2010!$F$10</f>
        <v>6.8135362253009318E-3</v>
      </c>
      <c r="E17" s="5"/>
      <c r="F17" s="5"/>
    </row>
    <row r="18" spans="1:6" ht="15" customHeight="1" x14ac:dyDescent="0.25">
      <c r="A18" s="111"/>
      <c r="B18" s="1" t="s">
        <v>47</v>
      </c>
      <c r="C18" s="41">
        <f>[1]extraratesall2010!$D$10</f>
        <v>0.86350215761980442</v>
      </c>
      <c r="D18" s="41">
        <f>[1]extraratesall2010!$G$10</f>
        <v>1.6352486940722236E-2</v>
      </c>
      <c r="E18" s="5"/>
      <c r="F18" s="5"/>
    </row>
    <row r="19" spans="1:6" ht="15" customHeight="1" x14ac:dyDescent="0.25">
      <c r="A19" s="111"/>
      <c r="B19" s="1" t="s">
        <v>48</v>
      </c>
      <c r="C19" s="41">
        <f>[1]extraratesall2010!$E$10</f>
        <v>0.87940040881217341</v>
      </c>
      <c r="D19" s="41">
        <f>[1]extraratesall2010!$H$10</f>
        <v>2.3620258914376559E-2</v>
      </c>
      <c r="E19" s="5"/>
      <c r="F19" s="5"/>
    </row>
    <row r="20" spans="1:6" ht="15" customHeight="1" x14ac:dyDescent="0.3">
      <c r="A20" s="42"/>
      <c r="B20" s="1"/>
      <c r="C20" s="41"/>
      <c r="D20" s="41"/>
      <c r="E20" s="5"/>
      <c r="F20" s="5"/>
    </row>
    <row r="21" spans="1:6" ht="15" customHeight="1" x14ac:dyDescent="0.25">
      <c r="A21" s="111" t="s">
        <v>49</v>
      </c>
      <c r="B21" s="1" t="s">
        <v>46</v>
      </c>
      <c r="C21" s="41">
        <f>[1]extraratesall2010!$C$5</f>
        <v>0.72963043008428785</v>
      </c>
      <c r="D21" s="41">
        <f>[1]extraratesall2010!$F$5</f>
        <v>1.3183488221309703E-2</v>
      </c>
      <c r="E21" s="5"/>
      <c r="F21" s="5"/>
    </row>
    <row r="22" spans="1:6" ht="15" customHeight="1" x14ac:dyDescent="0.25">
      <c r="A22" s="111"/>
      <c r="B22" s="1" t="s">
        <v>47</v>
      </c>
      <c r="C22" s="41">
        <f>[1]extraratesall2010!$D$5</f>
        <v>0.8832937108277501</v>
      </c>
      <c r="D22" s="41">
        <f>[1]extraratesall2010!$G$5</f>
        <v>2.6150853684893022E-2</v>
      </c>
      <c r="E22" s="5"/>
      <c r="F22" s="5"/>
    </row>
    <row r="23" spans="1:6" ht="15" customHeight="1" x14ac:dyDescent="0.25">
      <c r="A23" s="111"/>
      <c r="B23" s="1" t="s">
        <v>48</v>
      </c>
      <c r="C23" s="41">
        <f>[1]extraratesall2010!$E$5</f>
        <v>0.89820618111087103</v>
      </c>
      <c r="D23" s="41">
        <f>[1]extraratesall2010!$H$5</f>
        <v>2.7663712988977733E-2</v>
      </c>
      <c r="E23" s="5"/>
      <c r="F23" s="5"/>
    </row>
    <row r="24" spans="1:6" ht="15" customHeight="1" x14ac:dyDescent="0.3">
      <c r="A24" s="42"/>
      <c r="B24" s="1"/>
      <c r="C24" s="41"/>
      <c r="D24" s="41"/>
      <c r="E24" s="5"/>
      <c r="F24" s="5"/>
    </row>
    <row r="25" spans="1:6" ht="15" customHeight="1" x14ac:dyDescent="0.25">
      <c r="A25" s="111" t="s">
        <v>34</v>
      </c>
      <c r="B25" s="1" t="s">
        <v>46</v>
      </c>
      <c r="C25" s="41">
        <f>[1]extraratesall2010!$C$11</f>
        <v>0.38646616541353396</v>
      </c>
      <c r="D25" s="41">
        <f>[1]extraratesall2010!$F$11</f>
        <v>4.5112781954887221E-3</v>
      </c>
      <c r="E25" s="5"/>
      <c r="F25" s="5"/>
    </row>
    <row r="26" spans="1:6" ht="15" customHeight="1" x14ac:dyDescent="0.25">
      <c r="A26" s="111"/>
      <c r="B26" s="1" t="s">
        <v>47</v>
      </c>
      <c r="C26" s="41">
        <f>[1]extraratesall2010!$D$11</f>
        <v>0.65112781954887222</v>
      </c>
      <c r="D26" s="41">
        <f>[1]extraratesall2010!$G$11</f>
        <v>2.1052631578947364E-2</v>
      </c>
      <c r="E26" s="5"/>
      <c r="F26" s="5"/>
    </row>
    <row r="27" spans="1:6" ht="15" customHeight="1" x14ac:dyDescent="0.25">
      <c r="A27" s="111"/>
      <c r="B27" s="1" t="s">
        <v>48</v>
      </c>
      <c r="C27" s="41">
        <f>[1]extraratesall2010!$E$11</f>
        <v>0.69172932330827042</v>
      </c>
      <c r="D27" s="41">
        <f>[1]extraratesall2010!$H$11</f>
        <v>3.8345864661654135E-2</v>
      </c>
      <c r="E27" s="5"/>
      <c r="F27" s="5"/>
    </row>
    <row r="28" spans="1:6" ht="15" customHeight="1" x14ac:dyDescent="0.3">
      <c r="A28" s="42"/>
      <c r="B28" s="1"/>
      <c r="C28" s="41"/>
      <c r="D28" s="41"/>
      <c r="E28" s="5"/>
      <c r="F28" s="5"/>
    </row>
    <row r="29" spans="1:6" ht="15" customHeight="1" x14ac:dyDescent="0.25">
      <c r="A29" s="111" t="s">
        <v>35</v>
      </c>
      <c r="B29" s="1" t="s">
        <v>46</v>
      </c>
      <c r="C29" s="41">
        <f>[1]extraratesall2010!$C$6</f>
        <v>0.48228882833787456</v>
      </c>
      <c r="D29" s="41">
        <f>[1]extraratesall2010!$F$6</f>
        <v>6.5849227974568601E-3</v>
      </c>
      <c r="E29" s="5"/>
      <c r="F29" s="5"/>
    </row>
    <row r="30" spans="1:6" ht="15" customHeight="1" x14ac:dyDescent="0.25">
      <c r="A30" s="111"/>
      <c r="B30" s="1" t="s">
        <v>47</v>
      </c>
      <c r="C30" s="41">
        <f>[1]extraratesall2010!$D$6</f>
        <v>0.72320617620345118</v>
      </c>
      <c r="D30" s="41">
        <f>[1]extraratesall2010!$G$6</f>
        <v>2.2933696639418705E-2</v>
      </c>
      <c r="E30" s="5"/>
      <c r="F30" s="5"/>
    </row>
    <row r="31" spans="1:6" ht="15" customHeight="1" x14ac:dyDescent="0.25">
      <c r="A31" s="111"/>
      <c r="B31" s="1" t="s">
        <v>48</v>
      </c>
      <c r="C31" s="41">
        <f>[1]extraratesall2010!$E$6</f>
        <v>0.75613079019073592</v>
      </c>
      <c r="D31" s="41">
        <f>[1]extraratesall2010!$H$6</f>
        <v>3.5876475930971846E-2</v>
      </c>
      <c r="E31" s="5"/>
      <c r="F31" s="5"/>
    </row>
    <row r="32" spans="1:6" ht="15" customHeight="1" x14ac:dyDescent="0.3">
      <c r="A32" s="42"/>
      <c r="B32" s="1"/>
      <c r="C32" s="41"/>
      <c r="D32" s="41"/>
      <c r="E32" s="5"/>
      <c r="F32" s="5"/>
    </row>
    <row r="33" spans="1:6" ht="15" customHeight="1" x14ac:dyDescent="0.25">
      <c r="A33" s="111" t="s">
        <v>36</v>
      </c>
      <c r="B33" s="1" t="s">
        <v>46</v>
      </c>
      <c r="C33" s="41">
        <f>[1]extraratesall2010!$C$7</f>
        <v>0.5917849898580122</v>
      </c>
      <c r="D33" s="41">
        <f>[1]extraratesall2010!$F$7</f>
        <v>1.2931034482758622E-2</v>
      </c>
      <c r="E33" s="5"/>
      <c r="F33" s="5"/>
    </row>
    <row r="34" spans="1:6" ht="15" customHeight="1" x14ac:dyDescent="0.25">
      <c r="A34" s="111"/>
      <c r="B34" s="1" t="s">
        <v>47</v>
      </c>
      <c r="C34" s="41">
        <f>[1]extraratesall2010!$D$7</f>
        <v>0.84026369168357007</v>
      </c>
      <c r="D34" s="41">
        <f>[1]extraratesall2010!$G$7</f>
        <v>2.1298174442190673E-2</v>
      </c>
      <c r="E34" s="5"/>
      <c r="F34" s="5"/>
    </row>
    <row r="35" spans="1:6" ht="15" customHeight="1" x14ac:dyDescent="0.25">
      <c r="A35" s="111"/>
      <c r="B35" s="1" t="s">
        <v>48</v>
      </c>
      <c r="C35" s="41">
        <f>[1]extraratesall2010!$E$7</f>
        <v>0.87753549695740352</v>
      </c>
      <c r="D35" s="41">
        <f>[1]extraratesall2010!$H$7</f>
        <v>2.1805273833671399E-2</v>
      </c>
      <c r="E35" s="5"/>
      <c r="F35" s="5"/>
    </row>
    <row r="36" spans="1:6" ht="14.45" x14ac:dyDescent="0.3">
      <c r="A36" s="42"/>
      <c r="B36" s="1"/>
      <c r="C36" s="41"/>
      <c r="D36" s="41"/>
    </row>
    <row r="37" spans="1:6" x14ac:dyDescent="0.25">
      <c r="A37" s="111" t="s">
        <v>50</v>
      </c>
      <c r="B37" s="1" t="s">
        <v>46</v>
      </c>
      <c r="C37" s="41">
        <f>[1]extraratesall2010!$C$9</f>
        <v>0.69617868675995698</v>
      </c>
      <c r="D37" s="41">
        <f>[1]extraratesall2010!$F$9</f>
        <v>1.668460710441334E-2</v>
      </c>
    </row>
    <row r="38" spans="1:6" x14ac:dyDescent="0.25">
      <c r="A38" s="111"/>
      <c r="B38" s="1" t="s">
        <v>47</v>
      </c>
      <c r="C38" s="41">
        <f>[1]extraratesall2010!$D$9</f>
        <v>0.81162540365984925</v>
      </c>
      <c r="D38" s="41">
        <f>[1]extraratesall2010!$G$9</f>
        <v>3.0947255113024763E-2</v>
      </c>
      <c r="E38" s="5"/>
      <c r="F38" s="5"/>
    </row>
    <row r="39" spans="1:6" x14ac:dyDescent="0.25">
      <c r="A39" s="111"/>
      <c r="B39" s="1" t="s">
        <v>48</v>
      </c>
      <c r="C39" s="41">
        <f>[1]extraratesall2010!$E$9</f>
        <v>0.83396124865446719</v>
      </c>
      <c r="D39" s="41">
        <f>[1]extraratesall2010!$H$9</f>
        <v>4.1980624327233595E-2</v>
      </c>
      <c r="E39" s="5"/>
      <c r="F39" s="5"/>
    </row>
    <row r="40" spans="1:6" ht="14.45" x14ac:dyDescent="0.3">
      <c r="A40" s="42"/>
      <c r="B40" s="1"/>
      <c r="C40" s="41"/>
      <c r="D40" s="41"/>
      <c r="E40" s="5"/>
      <c r="F40" s="5"/>
    </row>
    <row r="41" spans="1:6" x14ac:dyDescent="0.25">
      <c r="A41" s="111" t="s">
        <v>51</v>
      </c>
      <c r="B41" s="1" t="s">
        <v>46</v>
      </c>
      <c r="C41" s="41">
        <f>[1]extraratesall2010!$C$8</f>
        <v>0.52849740932642486</v>
      </c>
      <c r="D41" s="41">
        <f>[1]extraratesall2010!$F$8</f>
        <v>7.6196281621456899E-3</v>
      </c>
      <c r="E41" s="5"/>
      <c r="F41" s="5"/>
    </row>
    <row r="42" spans="1:6" x14ac:dyDescent="0.25">
      <c r="A42" s="111"/>
      <c r="B42" s="1" t="s">
        <v>47</v>
      </c>
      <c r="C42" s="41">
        <f>[1]extraratesall2010!$D$8</f>
        <v>0.76257238646754022</v>
      </c>
      <c r="D42" s="41">
        <f>[1]extraratesall2010!$G$8</f>
        <v>2.4078024992380376E-2</v>
      </c>
      <c r="E42" s="5"/>
      <c r="F42" s="5"/>
    </row>
    <row r="43" spans="1:6" x14ac:dyDescent="0.25">
      <c r="A43" s="111"/>
      <c r="B43" s="1" t="s">
        <v>48</v>
      </c>
      <c r="C43" s="41">
        <f>[1]extraratesall2010!$E$8</f>
        <v>0.79762267601341008</v>
      </c>
      <c r="D43" s="41">
        <f>[1]extraratesall2010!$H$8</f>
        <v>3.505028954587016E-2</v>
      </c>
      <c r="E43" s="5"/>
      <c r="F43" s="5"/>
    </row>
    <row r="44" spans="1:6" ht="15" customHeight="1" x14ac:dyDescent="0.3">
      <c r="A44" s="7" t="s">
        <v>52</v>
      </c>
      <c r="C44" s="5"/>
      <c r="D44" s="5"/>
      <c r="E44" s="5"/>
      <c r="F44" s="5"/>
    </row>
    <row r="45" spans="1:6" ht="57" customHeight="1" x14ac:dyDescent="0.25">
      <c r="A45" s="107" t="s">
        <v>53</v>
      </c>
      <c r="B45" s="107"/>
      <c r="C45" s="107"/>
      <c r="D45" s="107"/>
      <c r="E45" s="5"/>
      <c r="F45" s="5"/>
    </row>
    <row r="46" spans="1:6" x14ac:dyDescent="0.25">
      <c r="A46" s="3"/>
      <c r="C46" s="5"/>
      <c r="D46" s="5"/>
      <c r="E46" s="5"/>
      <c r="F46" s="5"/>
    </row>
    <row r="47" spans="1:6" x14ac:dyDescent="0.25">
      <c r="A47" s="3"/>
      <c r="C47" s="5"/>
      <c r="D47" s="5"/>
      <c r="E47" s="5"/>
      <c r="F47" s="5"/>
    </row>
    <row r="48" spans="1:6" x14ac:dyDescent="0.25">
      <c r="A48" s="3"/>
      <c r="C48" s="5"/>
      <c r="D48" s="5"/>
      <c r="E48" s="5"/>
      <c r="F48" s="5"/>
    </row>
    <row r="49" spans="1:6" x14ac:dyDescent="0.25">
      <c r="A49" s="3"/>
      <c r="C49" s="5"/>
      <c r="D49" s="5"/>
      <c r="E49" s="5"/>
      <c r="F49" s="5"/>
    </row>
    <row r="50" spans="1:6" x14ac:dyDescent="0.25">
      <c r="A50" s="3"/>
      <c r="C50" s="5"/>
      <c r="D50" s="5"/>
      <c r="E50" s="5"/>
      <c r="F50" s="5"/>
    </row>
    <row r="51" spans="1:6" x14ac:dyDescent="0.25">
      <c r="A51" s="3"/>
      <c r="C51" s="5"/>
      <c r="D51" s="5"/>
      <c r="E51" s="5"/>
      <c r="F51" s="5"/>
    </row>
    <row r="52" spans="1:6" x14ac:dyDescent="0.25">
      <c r="A52" s="3"/>
      <c r="C52" s="5"/>
      <c r="D52" s="5"/>
      <c r="E52" s="5"/>
      <c r="F52" s="5"/>
    </row>
    <row r="53" spans="1:6" x14ac:dyDescent="0.25">
      <c r="A53" s="3"/>
      <c r="C53" s="5"/>
      <c r="D53" s="5"/>
      <c r="E53" s="5"/>
      <c r="F53" s="5"/>
    </row>
    <row r="54" spans="1:6" x14ac:dyDescent="0.25">
      <c r="A54" s="3"/>
      <c r="C54" s="5"/>
      <c r="D54" s="5"/>
      <c r="E54" s="5"/>
      <c r="F54" s="5"/>
    </row>
    <row r="55" spans="1:6" x14ac:dyDescent="0.25">
      <c r="A55" s="3"/>
      <c r="C55" s="5"/>
      <c r="D55" s="5"/>
      <c r="E55" s="5"/>
      <c r="F55" s="5"/>
    </row>
    <row r="56" spans="1:6" x14ac:dyDescent="0.25">
      <c r="A56" s="3"/>
      <c r="C56" s="5"/>
      <c r="D56" s="5"/>
      <c r="E56" s="5"/>
      <c r="F56" s="5"/>
    </row>
    <row r="57" spans="1:6" x14ac:dyDescent="0.25">
      <c r="A57" s="3"/>
      <c r="C57" s="5"/>
      <c r="D57" s="5"/>
      <c r="E57" s="5"/>
      <c r="F57" s="5"/>
    </row>
    <row r="58" spans="1:6" x14ac:dyDescent="0.25">
      <c r="A58" s="3"/>
      <c r="C58" s="5"/>
      <c r="D58" s="5"/>
      <c r="E58" s="5"/>
      <c r="F58" s="5"/>
    </row>
    <row r="59" spans="1:6" x14ac:dyDescent="0.25">
      <c r="A59" s="3"/>
      <c r="C59" s="5"/>
      <c r="D59" s="5"/>
      <c r="E59" s="5"/>
      <c r="F59" s="5"/>
    </row>
    <row r="60" spans="1:6" x14ac:dyDescent="0.25">
      <c r="A60" s="3"/>
      <c r="C60" s="5"/>
      <c r="D60" s="5"/>
      <c r="E60" s="5"/>
      <c r="F60" s="5"/>
    </row>
    <row r="61" spans="1:6" x14ac:dyDescent="0.25">
      <c r="C61" s="5"/>
      <c r="D61" s="5"/>
      <c r="E61" s="5"/>
      <c r="F61" s="5"/>
    </row>
    <row r="62" spans="1:6" x14ac:dyDescent="0.25">
      <c r="A62" s="3"/>
      <c r="C62" s="5"/>
      <c r="D62" s="5"/>
      <c r="E62" s="5"/>
      <c r="F62" s="5"/>
    </row>
    <row r="63" spans="1:6" x14ac:dyDescent="0.25">
      <c r="A63" s="3"/>
      <c r="C63" s="5"/>
      <c r="D63" s="5"/>
      <c r="E63" s="5"/>
      <c r="F63" s="5"/>
    </row>
    <row r="64" spans="1:6" x14ac:dyDescent="0.25">
      <c r="A64" s="3"/>
      <c r="C64" s="5"/>
      <c r="D64" s="5"/>
      <c r="E64" s="5"/>
      <c r="F64" s="5"/>
    </row>
    <row r="65" spans="1:6" x14ac:dyDescent="0.25">
      <c r="A65" s="3"/>
      <c r="C65" s="5"/>
      <c r="D65" s="5"/>
      <c r="E65" s="5"/>
      <c r="F65" s="5"/>
    </row>
    <row r="66" spans="1:6" x14ac:dyDescent="0.25">
      <c r="A66" s="3"/>
      <c r="C66" s="5"/>
      <c r="D66" s="5"/>
      <c r="E66" s="5"/>
      <c r="F66" s="5"/>
    </row>
    <row r="67" spans="1:6" x14ac:dyDescent="0.25">
      <c r="A67" s="3"/>
      <c r="C67" s="5"/>
      <c r="D67" s="5"/>
      <c r="E67" s="5"/>
      <c r="F67" s="5"/>
    </row>
    <row r="68" spans="1:6" x14ac:dyDescent="0.25">
      <c r="A68" s="3"/>
      <c r="C68" s="5"/>
      <c r="D68" s="5"/>
      <c r="E68" s="5"/>
      <c r="F68" s="5"/>
    </row>
    <row r="69" spans="1:6" x14ac:dyDescent="0.25">
      <c r="A69" s="3"/>
      <c r="C69" s="5"/>
      <c r="D69" s="5"/>
      <c r="E69" s="5"/>
      <c r="F69" s="5"/>
    </row>
    <row r="70" spans="1:6" x14ac:dyDescent="0.25">
      <c r="A70" s="3"/>
      <c r="C70" s="5"/>
      <c r="D70" s="5"/>
      <c r="E70" s="5"/>
      <c r="F70" s="5"/>
    </row>
    <row r="71" spans="1:6" x14ac:dyDescent="0.25">
      <c r="A71" s="3"/>
      <c r="C71" s="5"/>
      <c r="D71" s="5"/>
      <c r="E71" s="5"/>
      <c r="F71" s="5"/>
    </row>
    <row r="72" spans="1:6" x14ac:dyDescent="0.25">
      <c r="A72" s="3"/>
      <c r="C72" s="5"/>
      <c r="D72" s="5"/>
      <c r="E72" s="5"/>
      <c r="F72" s="5"/>
    </row>
    <row r="73" spans="1:6" x14ac:dyDescent="0.25">
      <c r="A73" s="3"/>
      <c r="C73" s="5"/>
      <c r="D73" s="5"/>
      <c r="E73" s="5"/>
      <c r="F73" s="5"/>
    </row>
    <row r="74" spans="1:6" x14ac:dyDescent="0.25">
      <c r="A74" s="3"/>
      <c r="C74" s="5"/>
      <c r="D74" s="5"/>
      <c r="E74" s="5"/>
      <c r="F74" s="5"/>
    </row>
    <row r="75" spans="1:6" x14ac:dyDescent="0.25">
      <c r="A75" s="3"/>
      <c r="C75" s="5"/>
      <c r="D75" s="5"/>
      <c r="E75" s="5"/>
      <c r="F75" s="5"/>
    </row>
    <row r="76" spans="1:6" x14ac:dyDescent="0.25">
      <c r="A76" s="3"/>
      <c r="C76" s="5"/>
      <c r="D76" s="5"/>
      <c r="E76" s="5"/>
      <c r="F76" s="5"/>
    </row>
    <row r="77" spans="1:6" x14ac:dyDescent="0.25">
      <c r="A77" s="3"/>
      <c r="C77" s="5"/>
      <c r="D77" s="5"/>
      <c r="E77" s="5"/>
      <c r="F77" s="5"/>
    </row>
    <row r="78" spans="1:6" x14ac:dyDescent="0.25">
      <c r="A78" s="3"/>
      <c r="C78" s="5"/>
      <c r="D78" s="5"/>
      <c r="E78" s="5"/>
      <c r="F78" s="5"/>
    </row>
    <row r="79" spans="1:6" x14ac:dyDescent="0.25">
      <c r="A79" s="3"/>
      <c r="C79" s="5"/>
      <c r="D79" s="5"/>
      <c r="E79" s="5"/>
      <c r="F79" s="5"/>
    </row>
    <row r="80" spans="1:6" x14ac:dyDescent="0.25">
      <c r="A80" s="3"/>
      <c r="C80" s="5"/>
      <c r="D80" s="5"/>
      <c r="E80" s="5"/>
      <c r="F80" s="5"/>
    </row>
    <row r="81" spans="1:6" x14ac:dyDescent="0.25">
      <c r="A81" s="3"/>
      <c r="C81" s="5"/>
      <c r="D81" s="5"/>
      <c r="E81" s="5"/>
      <c r="F81" s="5"/>
    </row>
    <row r="82" spans="1:6" x14ac:dyDescent="0.25">
      <c r="A82" s="3"/>
      <c r="C82" s="5"/>
      <c r="D82" s="5"/>
      <c r="E82" s="5"/>
      <c r="F82" s="5"/>
    </row>
    <row r="83" spans="1:6" x14ac:dyDescent="0.25">
      <c r="C83" s="5"/>
      <c r="D83" s="5"/>
      <c r="E83" s="5"/>
      <c r="F83" s="5"/>
    </row>
    <row r="84" spans="1:6" x14ac:dyDescent="0.25">
      <c r="A84" s="3"/>
      <c r="C84" s="5"/>
      <c r="D84" s="5"/>
      <c r="E84" s="5"/>
      <c r="F84" s="5"/>
    </row>
    <row r="85" spans="1:6" x14ac:dyDescent="0.25">
      <c r="A85" s="3"/>
      <c r="C85" s="5"/>
      <c r="D85" s="5"/>
      <c r="E85" s="5"/>
      <c r="F85" s="5"/>
    </row>
    <row r="86" spans="1:6" x14ac:dyDescent="0.25">
      <c r="A86" s="3"/>
      <c r="C86" s="5"/>
      <c r="D86" s="5"/>
      <c r="E86" s="5"/>
      <c r="F86" s="5"/>
    </row>
    <row r="87" spans="1:6" x14ac:dyDescent="0.25">
      <c r="A87" s="3"/>
      <c r="C87" s="5"/>
      <c r="D87" s="5"/>
      <c r="E87" s="5"/>
      <c r="F87" s="5"/>
    </row>
    <row r="88" spans="1:6" x14ac:dyDescent="0.25">
      <c r="A88" s="3"/>
      <c r="C88" s="5"/>
      <c r="D88" s="5"/>
      <c r="E88" s="5"/>
      <c r="F88" s="5"/>
    </row>
    <row r="89" spans="1:6" x14ac:dyDescent="0.25">
      <c r="A89" s="3"/>
      <c r="C89" s="5"/>
      <c r="D89" s="5"/>
      <c r="E89" s="5"/>
      <c r="F89" s="5"/>
    </row>
    <row r="90" spans="1:6" x14ac:dyDescent="0.25">
      <c r="A90" s="3"/>
      <c r="C90" s="5"/>
      <c r="D90" s="5"/>
      <c r="E90" s="5"/>
      <c r="F90" s="5"/>
    </row>
    <row r="91" spans="1:6" x14ac:dyDescent="0.25">
      <c r="A91" s="3"/>
      <c r="C91" s="5"/>
      <c r="D91" s="5"/>
      <c r="E91" s="5"/>
      <c r="F91" s="5"/>
    </row>
    <row r="92" spans="1:6" x14ac:dyDescent="0.25">
      <c r="A92" s="3"/>
      <c r="C92" s="5"/>
      <c r="D92" s="5"/>
      <c r="E92" s="5"/>
      <c r="F92" s="5"/>
    </row>
    <row r="93" spans="1:6" x14ac:dyDescent="0.25">
      <c r="A93" s="3"/>
      <c r="C93" s="5"/>
      <c r="D93" s="5"/>
      <c r="E93" s="5"/>
      <c r="F93" s="5"/>
    </row>
    <row r="94" spans="1:6" x14ac:dyDescent="0.25">
      <c r="A94" s="3"/>
      <c r="C94" s="5"/>
      <c r="D94" s="5"/>
      <c r="E94" s="5"/>
      <c r="F94" s="5"/>
    </row>
    <row r="95" spans="1:6" x14ac:dyDescent="0.25">
      <c r="A95" s="3"/>
      <c r="C95" s="5"/>
      <c r="D95" s="5"/>
      <c r="E95" s="5"/>
      <c r="F95" s="5"/>
    </row>
    <row r="96" spans="1:6" x14ac:dyDescent="0.25">
      <c r="A96" s="3"/>
      <c r="C96" s="5"/>
      <c r="D96" s="5"/>
      <c r="E96" s="5"/>
      <c r="F96" s="5"/>
    </row>
    <row r="97" spans="1:6" x14ac:dyDescent="0.25">
      <c r="A97" s="3"/>
      <c r="C97" s="5"/>
      <c r="D97" s="5"/>
      <c r="E97" s="5"/>
      <c r="F97" s="5"/>
    </row>
    <row r="98" spans="1:6" x14ac:dyDescent="0.25">
      <c r="A98" s="3"/>
      <c r="C98" s="5"/>
      <c r="D98" s="5"/>
      <c r="E98" s="5"/>
      <c r="F98" s="5"/>
    </row>
    <row r="99" spans="1:6" x14ac:dyDescent="0.25">
      <c r="A99" s="3"/>
      <c r="C99" s="5"/>
      <c r="D99" s="5"/>
      <c r="E99" s="5"/>
      <c r="F99" s="5"/>
    </row>
    <row r="100" spans="1:6" x14ac:dyDescent="0.25">
      <c r="A100" s="3"/>
      <c r="C100" s="5"/>
      <c r="D100" s="5"/>
      <c r="E100" s="5"/>
      <c r="F100" s="5"/>
    </row>
    <row r="101" spans="1:6" x14ac:dyDescent="0.25">
      <c r="A101" s="3"/>
      <c r="C101" s="5"/>
      <c r="D101" s="5"/>
      <c r="E101" s="5"/>
      <c r="F101" s="5"/>
    </row>
    <row r="102" spans="1:6" x14ac:dyDescent="0.25">
      <c r="A102" s="3"/>
      <c r="C102" s="5"/>
      <c r="D102" s="5"/>
      <c r="E102" s="5"/>
      <c r="F102" s="5"/>
    </row>
    <row r="103" spans="1:6" x14ac:dyDescent="0.25">
      <c r="A103" s="3"/>
      <c r="C103" s="5"/>
      <c r="D103" s="5"/>
      <c r="E103" s="5"/>
      <c r="F103" s="5"/>
    </row>
    <row r="104" spans="1:6" x14ac:dyDescent="0.25">
      <c r="A104" s="3"/>
      <c r="C104" s="5"/>
      <c r="D104" s="5"/>
      <c r="E104" s="5"/>
      <c r="F104" s="5"/>
    </row>
    <row r="105" spans="1:6" x14ac:dyDescent="0.25">
      <c r="C105" s="5"/>
      <c r="D105" s="5"/>
      <c r="E105" s="5"/>
      <c r="F105" s="5"/>
    </row>
    <row r="106" spans="1:6" x14ac:dyDescent="0.25">
      <c r="A106" s="3"/>
      <c r="C106" s="5"/>
      <c r="D106" s="5"/>
      <c r="E106" s="5"/>
      <c r="F106" s="5"/>
    </row>
    <row r="107" spans="1:6" x14ac:dyDescent="0.25">
      <c r="A107" s="3"/>
      <c r="C107" s="5"/>
      <c r="D107" s="5"/>
      <c r="E107" s="5"/>
      <c r="F107" s="5"/>
    </row>
    <row r="108" spans="1:6" x14ac:dyDescent="0.25">
      <c r="A108" s="3"/>
      <c r="C108" s="5"/>
      <c r="D108" s="5"/>
      <c r="E108" s="5"/>
      <c r="F108" s="5"/>
    </row>
    <row r="109" spans="1:6" x14ac:dyDescent="0.25">
      <c r="A109" s="3"/>
      <c r="C109" s="5"/>
      <c r="D109" s="5"/>
      <c r="E109" s="5"/>
      <c r="F109" s="5"/>
    </row>
    <row r="110" spans="1:6" x14ac:dyDescent="0.25">
      <c r="A110" s="3"/>
      <c r="C110" s="5"/>
      <c r="D110" s="5"/>
      <c r="E110" s="5"/>
      <c r="F110" s="5"/>
    </row>
    <row r="111" spans="1:6" x14ac:dyDescent="0.25">
      <c r="A111" s="3"/>
      <c r="C111" s="5"/>
      <c r="D111" s="5"/>
      <c r="E111" s="5"/>
      <c r="F111" s="5"/>
    </row>
    <row r="112" spans="1:6" x14ac:dyDescent="0.25">
      <c r="A112" s="3"/>
      <c r="C112" s="5"/>
      <c r="D112" s="5"/>
      <c r="E112" s="5"/>
      <c r="F112" s="5"/>
    </row>
    <row r="113" spans="1:6" x14ac:dyDescent="0.25">
      <c r="A113" s="3"/>
      <c r="C113" s="5"/>
      <c r="D113" s="5"/>
      <c r="E113" s="5"/>
      <c r="F113" s="5"/>
    </row>
    <row r="114" spans="1:6" x14ac:dyDescent="0.25">
      <c r="A114" s="3"/>
      <c r="C114" s="5"/>
      <c r="D114" s="5"/>
      <c r="E114" s="5"/>
      <c r="F114" s="5"/>
    </row>
    <row r="115" spans="1:6" x14ac:dyDescent="0.25">
      <c r="A115" s="3"/>
      <c r="C115" s="5"/>
      <c r="D115" s="5"/>
      <c r="E115" s="5"/>
      <c r="F115" s="5"/>
    </row>
    <row r="116" spans="1:6" x14ac:dyDescent="0.25">
      <c r="A116" s="3"/>
      <c r="C116" s="5"/>
      <c r="D116" s="5"/>
      <c r="E116" s="5"/>
      <c r="F116" s="5"/>
    </row>
    <row r="117" spans="1:6" x14ac:dyDescent="0.25">
      <c r="A117" s="3"/>
      <c r="C117" s="5"/>
      <c r="D117" s="5"/>
      <c r="E117" s="5"/>
      <c r="F117" s="5"/>
    </row>
    <row r="118" spans="1:6" x14ac:dyDescent="0.25">
      <c r="A118" s="3"/>
      <c r="C118" s="5"/>
      <c r="D118" s="5"/>
      <c r="E118" s="5"/>
      <c r="F118" s="5"/>
    </row>
    <row r="119" spans="1:6" x14ac:dyDescent="0.25">
      <c r="A119" s="3"/>
      <c r="C119" s="5"/>
      <c r="D119" s="5"/>
      <c r="E119" s="5"/>
      <c r="F119" s="5"/>
    </row>
    <row r="120" spans="1:6" x14ac:dyDescent="0.25">
      <c r="A120" s="3"/>
      <c r="C120" s="5"/>
      <c r="D120" s="5"/>
      <c r="E120" s="5"/>
      <c r="F120" s="5"/>
    </row>
    <row r="121" spans="1:6" x14ac:dyDescent="0.25">
      <c r="A121" s="3"/>
      <c r="C121" s="5"/>
      <c r="D121" s="5"/>
      <c r="E121" s="5"/>
      <c r="F121" s="5"/>
    </row>
    <row r="122" spans="1:6" x14ac:dyDescent="0.25">
      <c r="A122" s="3"/>
      <c r="C122" s="5"/>
      <c r="D122" s="5"/>
      <c r="E122" s="5"/>
      <c r="F122" s="5"/>
    </row>
    <row r="123" spans="1:6" x14ac:dyDescent="0.25">
      <c r="A123" s="3"/>
      <c r="C123" s="5"/>
      <c r="D123" s="5"/>
      <c r="E123" s="5"/>
      <c r="F123" s="5"/>
    </row>
    <row r="124" spans="1:6" x14ac:dyDescent="0.25">
      <c r="A124" s="3"/>
      <c r="C124" s="5"/>
      <c r="D124" s="5"/>
      <c r="E124" s="5"/>
      <c r="F124" s="5"/>
    </row>
    <row r="125" spans="1:6" x14ac:dyDescent="0.25">
      <c r="A125" s="3"/>
      <c r="C125" s="5"/>
      <c r="D125" s="5"/>
      <c r="E125" s="5"/>
      <c r="F125" s="5"/>
    </row>
    <row r="126" spans="1:6" x14ac:dyDescent="0.25">
      <c r="A126" s="3"/>
      <c r="C126" s="5"/>
      <c r="D126" s="5"/>
      <c r="E126" s="5"/>
      <c r="F126" s="5"/>
    </row>
    <row r="127" spans="1:6" x14ac:dyDescent="0.25">
      <c r="C127" s="5"/>
      <c r="D127" s="5"/>
      <c r="E127" s="5"/>
      <c r="F127" s="5"/>
    </row>
    <row r="128" spans="1:6" x14ac:dyDescent="0.25">
      <c r="A128" s="3"/>
      <c r="C128" s="5"/>
      <c r="D128" s="5"/>
      <c r="E128" s="5"/>
      <c r="F128" s="5"/>
    </row>
    <row r="129" spans="1:6" x14ac:dyDescent="0.25">
      <c r="A129" s="3"/>
      <c r="C129" s="5"/>
      <c r="D129" s="5"/>
      <c r="E129" s="5"/>
      <c r="F129" s="5"/>
    </row>
    <row r="130" spans="1:6" x14ac:dyDescent="0.25">
      <c r="A130" s="3"/>
      <c r="C130" s="5"/>
      <c r="D130" s="5"/>
      <c r="E130" s="5"/>
      <c r="F130" s="5"/>
    </row>
    <row r="131" spans="1:6" x14ac:dyDescent="0.25">
      <c r="A131" s="3"/>
      <c r="C131" s="5"/>
      <c r="D131" s="5"/>
      <c r="E131" s="5"/>
      <c r="F131" s="5"/>
    </row>
    <row r="132" spans="1:6" x14ac:dyDescent="0.25">
      <c r="A132" s="3"/>
      <c r="C132" s="5"/>
      <c r="D132" s="5"/>
      <c r="E132" s="5"/>
      <c r="F132" s="5"/>
    </row>
    <row r="133" spans="1:6" x14ac:dyDescent="0.25">
      <c r="A133" s="3"/>
      <c r="C133" s="5"/>
      <c r="D133" s="5"/>
      <c r="E133" s="5"/>
      <c r="F133" s="5"/>
    </row>
    <row r="134" spans="1:6" x14ac:dyDescent="0.25">
      <c r="A134" s="3"/>
      <c r="C134" s="5"/>
      <c r="D134" s="5"/>
      <c r="E134" s="5"/>
      <c r="F134" s="5"/>
    </row>
    <row r="135" spans="1:6" x14ac:dyDescent="0.25">
      <c r="A135" s="3"/>
      <c r="C135" s="5"/>
      <c r="D135" s="5"/>
      <c r="E135" s="5"/>
      <c r="F135" s="5"/>
    </row>
    <row r="136" spans="1:6" x14ac:dyDescent="0.25">
      <c r="A136" s="3"/>
      <c r="C136" s="5"/>
      <c r="D136" s="5"/>
      <c r="E136" s="5"/>
      <c r="F136" s="5"/>
    </row>
    <row r="137" spans="1:6" x14ac:dyDescent="0.25">
      <c r="A137" s="3"/>
      <c r="C137" s="5"/>
      <c r="D137" s="5"/>
      <c r="E137" s="5"/>
      <c r="F137" s="5"/>
    </row>
    <row r="138" spans="1:6" x14ac:dyDescent="0.25">
      <c r="A138" s="3"/>
      <c r="C138" s="5"/>
      <c r="D138" s="5"/>
      <c r="E138" s="5"/>
      <c r="F138" s="5"/>
    </row>
    <row r="139" spans="1:6" x14ac:dyDescent="0.25">
      <c r="A139" s="3"/>
      <c r="C139" s="5"/>
      <c r="D139" s="5"/>
      <c r="E139" s="5"/>
      <c r="F139" s="5"/>
    </row>
    <row r="140" spans="1:6" x14ac:dyDescent="0.25">
      <c r="A140" s="3"/>
      <c r="C140" s="5"/>
      <c r="D140" s="5"/>
      <c r="E140" s="5"/>
      <c r="F140" s="5"/>
    </row>
    <row r="141" spans="1:6" x14ac:dyDescent="0.25">
      <c r="A141" s="3"/>
      <c r="C141" s="5"/>
      <c r="D141" s="5"/>
      <c r="E141" s="5"/>
      <c r="F141" s="5"/>
    </row>
    <row r="142" spans="1:6" x14ac:dyDescent="0.25">
      <c r="A142" s="3"/>
      <c r="C142" s="5"/>
      <c r="D142" s="5"/>
      <c r="E142" s="5"/>
      <c r="F142" s="5"/>
    </row>
    <row r="143" spans="1:6" x14ac:dyDescent="0.25">
      <c r="A143" s="3"/>
      <c r="C143" s="5"/>
      <c r="D143" s="5"/>
      <c r="E143" s="5"/>
      <c r="F143" s="5"/>
    </row>
    <row r="144" spans="1:6" x14ac:dyDescent="0.25">
      <c r="A144" s="3"/>
      <c r="C144" s="5"/>
      <c r="D144" s="5"/>
      <c r="E144" s="5"/>
      <c r="F144" s="5"/>
    </row>
    <row r="145" spans="1:6" x14ac:dyDescent="0.25">
      <c r="A145" s="3"/>
      <c r="C145" s="5"/>
      <c r="D145" s="5"/>
      <c r="E145" s="5"/>
      <c r="F145" s="5"/>
    </row>
    <row r="146" spans="1:6" x14ac:dyDescent="0.25">
      <c r="A146" s="3"/>
      <c r="C146" s="5"/>
      <c r="D146" s="5"/>
      <c r="E146" s="5"/>
      <c r="F146" s="5"/>
    </row>
    <row r="147" spans="1:6" x14ac:dyDescent="0.25">
      <c r="A147" s="3"/>
      <c r="C147" s="5"/>
      <c r="D147" s="5"/>
      <c r="E147" s="5"/>
      <c r="F147" s="5"/>
    </row>
    <row r="148" spans="1:6" x14ac:dyDescent="0.25">
      <c r="A148" s="3"/>
      <c r="C148" s="5"/>
      <c r="D148" s="5"/>
      <c r="E148" s="5"/>
      <c r="F148" s="5"/>
    </row>
    <row r="149" spans="1:6" x14ac:dyDescent="0.25">
      <c r="C149" s="5"/>
      <c r="D149" s="5"/>
      <c r="E149" s="5"/>
      <c r="F149" s="5"/>
    </row>
    <row r="150" spans="1:6" x14ac:dyDescent="0.25">
      <c r="A150" s="3"/>
      <c r="C150" s="5"/>
      <c r="D150" s="5"/>
      <c r="E150" s="5"/>
      <c r="F150" s="5"/>
    </row>
    <row r="151" spans="1:6" x14ac:dyDescent="0.25">
      <c r="A151" s="3"/>
      <c r="C151" s="5"/>
      <c r="D151" s="5"/>
      <c r="E151" s="5"/>
      <c r="F151" s="5"/>
    </row>
    <row r="152" spans="1:6" x14ac:dyDescent="0.25">
      <c r="A152" s="3"/>
      <c r="C152" s="5"/>
      <c r="D152" s="5"/>
      <c r="E152" s="5"/>
      <c r="F152" s="5"/>
    </row>
    <row r="153" spans="1:6" x14ac:dyDescent="0.25">
      <c r="A153" s="3"/>
      <c r="C153" s="5"/>
      <c r="D153" s="5"/>
      <c r="E153" s="5"/>
      <c r="F153" s="5"/>
    </row>
    <row r="154" spans="1:6" x14ac:dyDescent="0.25">
      <c r="A154" s="3"/>
      <c r="C154" s="5"/>
      <c r="D154" s="5"/>
      <c r="E154" s="5"/>
      <c r="F154" s="5"/>
    </row>
    <row r="155" spans="1:6" x14ac:dyDescent="0.25">
      <c r="A155" s="3"/>
      <c r="C155" s="5"/>
      <c r="D155" s="5"/>
      <c r="E155" s="5"/>
      <c r="F155" s="5"/>
    </row>
    <row r="156" spans="1:6" x14ac:dyDescent="0.25">
      <c r="A156" s="3"/>
      <c r="C156" s="5"/>
      <c r="D156" s="5"/>
      <c r="E156" s="5"/>
      <c r="F156" s="5"/>
    </row>
    <row r="157" spans="1:6" x14ac:dyDescent="0.25">
      <c r="A157" s="3"/>
      <c r="C157" s="5"/>
      <c r="D157" s="5"/>
      <c r="E157" s="5"/>
      <c r="F157" s="5"/>
    </row>
    <row r="158" spans="1:6" x14ac:dyDescent="0.25">
      <c r="A158" s="3"/>
      <c r="C158" s="5"/>
      <c r="D158" s="5"/>
      <c r="E158" s="5"/>
      <c r="F158" s="5"/>
    </row>
    <row r="159" spans="1:6" x14ac:dyDescent="0.25">
      <c r="A159" s="3"/>
      <c r="C159" s="5"/>
      <c r="D159" s="5"/>
      <c r="E159" s="5"/>
      <c r="F159" s="5"/>
    </row>
    <row r="160" spans="1:6" x14ac:dyDescent="0.25">
      <c r="A160" s="3"/>
      <c r="C160" s="5"/>
      <c r="D160" s="5"/>
      <c r="E160" s="5"/>
      <c r="F160" s="5"/>
    </row>
    <row r="161" spans="1:6" x14ac:dyDescent="0.25">
      <c r="A161" s="3"/>
      <c r="C161" s="5"/>
      <c r="D161" s="5"/>
      <c r="E161" s="5"/>
      <c r="F161" s="5"/>
    </row>
    <row r="162" spans="1:6" x14ac:dyDescent="0.25">
      <c r="A162" s="3"/>
      <c r="C162" s="5"/>
      <c r="D162" s="5"/>
      <c r="E162" s="5"/>
      <c r="F162" s="5"/>
    </row>
    <row r="163" spans="1:6" x14ac:dyDescent="0.25">
      <c r="A163" s="3"/>
      <c r="C163" s="5"/>
      <c r="D163" s="5"/>
      <c r="E163" s="5"/>
      <c r="F163" s="5"/>
    </row>
    <row r="164" spans="1:6" x14ac:dyDescent="0.25">
      <c r="A164" s="3"/>
      <c r="C164" s="5"/>
      <c r="D164" s="5"/>
      <c r="E164" s="5"/>
      <c r="F164" s="5"/>
    </row>
    <row r="165" spans="1:6" x14ac:dyDescent="0.25">
      <c r="A165" s="3"/>
      <c r="C165" s="5"/>
      <c r="D165" s="5"/>
      <c r="E165" s="5"/>
      <c r="F165" s="5"/>
    </row>
    <row r="166" spans="1:6" x14ac:dyDescent="0.25">
      <c r="A166" s="3"/>
      <c r="C166" s="5"/>
      <c r="D166" s="5"/>
      <c r="E166" s="5"/>
      <c r="F166" s="5"/>
    </row>
    <row r="167" spans="1:6" x14ac:dyDescent="0.25">
      <c r="A167" s="3"/>
      <c r="C167" s="5"/>
      <c r="D167" s="5"/>
      <c r="E167" s="5"/>
      <c r="F167" s="5"/>
    </row>
    <row r="168" spans="1:6" x14ac:dyDescent="0.25">
      <c r="A168" s="3"/>
      <c r="C168" s="5"/>
      <c r="D168" s="5"/>
      <c r="E168" s="5"/>
      <c r="F168" s="5"/>
    </row>
    <row r="169" spans="1:6" x14ac:dyDescent="0.25">
      <c r="A169" s="3"/>
      <c r="C169" s="5"/>
      <c r="D169" s="5"/>
      <c r="E169" s="5"/>
      <c r="F169" s="5"/>
    </row>
    <row r="170" spans="1:6" x14ac:dyDescent="0.25">
      <c r="A170" s="3"/>
      <c r="C170" s="5"/>
      <c r="D170" s="5"/>
      <c r="E170" s="5"/>
      <c r="F170" s="5"/>
    </row>
    <row r="171" spans="1:6" x14ac:dyDescent="0.25">
      <c r="C171" s="5"/>
      <c r="D171" s="5"/>
      <c r="E171" s="5"/>
      <c r="F171" s="5"/>
    </row>
    <row r="172" spans="1:6" x14ac:dyDescent="0.25">
      <c r="A172" s="3"/>
      <c r="C172" s="5"/>
      <c r="D172" s="5"/>
      <c r="E172" s="5"/>
      <c r="F172" s="5"/>
    </row>
    <row r="173" spans="1:6" x14ac:dyDescent="0.25">
      <c r="A173" s="3"/>
      <c r="C173" s="5"/>
      <c r="D173" s="5"/>
      <c r="E173" s="5"/>
      <c r="F173" s="5"/>
    </row>
    <row r="174" spans="1:6" x14ac:dyDescent="0.25">
      <c r="A174" s="3"/>
      <c r="C174" s="5"/>
      <c r="D174" s="5"/>
      <c r="E174" s="5"/>
      <c r="F174" s="5"/>
    </row>
    <row r="175" spans="1:6" x14ac:dyDescent="0.25">
      <c r="A175" s="3"/>
      <c r="C175" s="5"/>
      <c r="D175" s="5"/>
      <c r="E175" s="5"/>
      <c r="F175" s="5"/>
    </row>
    <row r="176" spans="1:6" x14ac:dyDescent="0.25">
      <c r="A176" s="3"/>
      <c r="C176" s="5"/>
      <c r="D176" s="5"/>
      <c r="E176" s="5"/>
      <c r="F176" s="5"/>
    </row>
    <row r="177" spans="1:6" x14ac:dyDescent="0.25">
      <c r="A177" s="3"/>
      <c r="C177" s="5"/>
      <c r="D177" s="5"/>
      <c r="E177" s="5"/>
      <c r="F177" s="5"/>
    </row>
    <row r="178" spans="1:6" x14ac:dyDescent="0.25">
      <c r="A178" s="3"/>
      <c r="C178" s="5"/>
      <c r="D178" s="5"/>
      <c r="E178" s="5"/>
      <c r="F178" s="5"/>
    </row>
    <row r="179" spans="1:6" x14ac:dyDescent="0.25">
      <c r="A179" s="3"/>
      <c r="C179" s="5"/>
      <c r="D179" s="5"/>
      <c r="E179" s="5"/>
      <c r="F179" s="5"/>
    </row>
    <row r="180" spans="1:6" x14ac:dyDescent="0.25">
      <c r="A180" s="3"/>
      <c r="C180" s="5"/>
      <c r="D180" s="5"/>
      <c r="E180" s="5"/>
      <c r="F180" s="5"/>
    </row>
    <row r="181" spans="1:6" x14ac:dyDescent="0.25">
      <c r="A181" s="3"/>
      <c r="C181" s="5"/>
      <c r="D181" s="5"/>
      <c r="E181" s="5"/>
      <c r="F181" s="5"/>
    </row>
    <row r="182" spans="1:6" x14ac:dyDescent="0.25">
      <c r="A182" s="3"/>
      <c r="C182" s="5"/>
      <c r="D182" s="5"/>
      <c r="E182" s="5"/>
      <c r="F182" s="5"/>
    </row>
    <row r="183" spans="1:6" x14ac:dyDescent="0.25">
      <c r="A183" s="3"/>
      <c r="C183" s="5"/>
      <c r="D183" s="5"/>
      <c r="E183" s="5"/>
      <c r="F183" s="5"/>
    </row>
    <row r="184" spans="1:6" x14ac:dyDescent="0.25">
      <c r="A184" s="3"/>
      <c r="C184" s="5"/>
      <c r="D184" s="5"/>
      <c r="E184" s="5"/>
      <c r="F184" s="5"/>
    </row>
    <row r="185" spans="1:6" x14ac:dyDescent="0.25">
      <c r="A185" s="3"/>
      <c r="C185" s="5"/>
      <c r="D185" s="5"/>
      <c r="E185" s="5"/>
      <c r="F185" s="5"/>
    </row>
    <row r="186" spans="1:6" x14ac:dyDescent="0.25">
      <c r="A186" s="3"/>
      <c r="C186" s="5"/>
      <c r="D186" s="5"/>
      <c r="E186" s="5"/>
      <c r="F186" s="5"/>
    </row>
    <row r="187" spans="1:6" x14ac:dyDescent="0.25">
      <c r="A187" s="3"/>
      <c r="C187" s="5"/>
      <c r="D187" s="5"/>
      <c r="E187" s="5"/>
      <c r="F187" s="5"/>
    </row>
    <row r="188" spans="1:6" x14ac:dyDescent="0.25">
      <c r="A188" s="3"/>
      <c r="C188" s="5"/>
      <c r="D188" s="5"/>
      <c r="E188" s="5"/>
      <c r="F188" s="5"/>
    </row>
    <row r="189" spans="1:6" x14ac:dyDescent="0.25">
      <c r="A189" s="3"/>
      <c r="C189" s="5"/>
      <c r="D189" s="5"/>
      <c r="E189" s="5"/>
      <c r="F189" s="5"/>
    </row>
    <row r="190" spans="1:6" x14ac:dyDescent="0.25">
      <c r="A190" s="3"/>
      <c r="C190" s="5"/>
      <c r="D190" s="5"/>
      <c r="E190" s="5"/>
      <c r="F190" s="5"/>
    </row>
    <row r="191" spans="1:6" x14ac:dyDescent="0.25">
      <c r="A191" s="3"/>
      <c r="C191" s="5"/>
      <c r="D191" s="5"/>
      <c r="E191" s="5"/>
      <c r="F191" s="5"/>
    </row>
    <row r="192" spans="1:6" x14ac:dyDescent="0.25">
      <c r="A192" s="3"/>
    </row>
    <row r="193" spans="1:6" x14ac:dyDescent="0.25">
      <c r="A193" s="105"/>
      <c r="B193" s="105"/>
      <c r="C193" s="105"/>
      <c r="D193" s="105"/>
      <c r="E193" s="105"/>
      <c r="F193" s="105"/>
    </row>
    <row r="194" spans="1:6" x14ac:dyDescent="0.25">
      <c r="A194" s="105"/>
      <c r="B194" s="105"/>
      <c r="C194" s="105"/>
      <c r="D194" s="105"/>
      <c r="E194" s="105"/>
      <c r="F194" s="105"/>
    </row>
    <row r="195" spans="1:6" x14ac:dyDescent="0.25">
      <c r="A195" s="106"/>
      <c r="B195" s="106"/>
      <c r="C195" s="106"/>
      <c r="D195" s="106"/>
      <c r="E195" s="106"/>
      <c r="F195" s="106"/>
    </row>
    <row r="196" spans="1:6" x14ac:dyDescent="0.25">
      <c r="A196" s="106"/>
      <c r="B196" s="106"/>
      <c r="C196" s="106"/>
      <c r="D196" s="106"/>
      <c r="E196" s="106"/>
      <c r="F196" s="106"/>
    </row>
    <row r="197" spans="1:6" x14ac:dyDescent="0.25">
      <c r="A197" s="106"/>
      <c r="B197" s="106"/>
      <c r="C197" s="106"/>
      <c r="D197" s="106"/>
      <c r="E197" s="106"/>
      <c r="F197" s="106"/>
    </row>
    <row r="198" spans="1:6" x14ac:dyDescent="0.25">
      <c r="A198" s="106"/>
      <c r="B198" s="106"/>
      <c r="C198" s="106"/>
      <c r="D198" s="106"/>
      <c r="E198" s="106"/>
      <c r="F198" s="106"/>
    </row>
    <row r="199" spans="1:6" x14ac:dyDescent="0.25">
      <c r="A199" s="106"/>
      <c r="B199" s="106"/>
      <c r="C199" s="106"/>
      <c r="D199" s="106"/>
      <c r="E199" s="106"/>
      <c r="F199" s="106"/>
    </row>
    <row r="200" spans="1:6" x14ac:dyDescent="0.25">
      <c r="A200" s="106"/>
      <c r="B200" s="106"/>
      <c r="C200" s="106"/>
      <c r="D200" s="106"/>
      <c r="E200" s="106"/>
      <c r="F200" s="106"/>
    </row>
    <row r="201" spans="1:6" x14ac:dyDescent="0.25">
      <c r="A201" s="106"/>
      <c r="B201" s="106"/>
      <c r="C201" s="106"/>
      <c r="D201" s="106"/>
      <c r="E201" s="106"/>
      <c r="F201" s="106"/>
    </row>
    <row r="202" spans="1:6" x14ac:dyDescent="0.25">
      <c r="A202" s="106"/>
      <c r="B202" s="106"/>
      <c r="C202" s="106"/>
      <c r="D202" s="106"/>
      <c r="E202" s="106"/>
      <c r="F202" s="106"/>
    </row>
    <row r="203" spans="1:6" x14ac:dyDescent="0.25">
      <c r="A203" s="106"/>
      <c r="B203" s="106"/>
      <c r="C203" s="106"/>
      <c r="D203" s="106"/>
      <c r="E203" s="106"/>
      <c r="F203" s="106"/>
    </row>
    <row r="204" spans="1:6" x14ac:dyDescent="0.25">
      <c r="A204" s="106"/>
      <c r="B204" s="106"/>
      <c r="C204" s="106"/>
      <c r="D204" s="106"/>
      <c r="E204" s="106"/>
      <c r="F204" s="106"/>
    </row>
  </sheetData>
  <mergeCells count="14">
    <mergeCell ref="A193:F194"/>
    <mergeCell ref="A195:F204"/>
    <mergeCell ref="A45:D45"/>
    <mergeCell ref="A3:D3"/>
    <mergeCell ref="A5:A7"/>
    <mergeCell ref="A9:A11"/>
    <mergeCell ref="A13:A15"/>
    <mergeCell ref="A17:A19"/>
    <mergeCell ref="A21:A23"/>
    <mergeCell ref="A25:A27"/>
    <mergeCell ref="A29:A31"/>
    <mergeCell ref="A33:A35"/>
    <mergeCell ref="A37:A39"/>
    <mergeCell ref="A41:A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selection activeCell="A174" sqref="A44:XFD174"/>
    </sheetView>
  </sheetViews>
  <sheetFormatPr defaultColWidth="9.140625" defaultRowHeight="15" x14ac:dyDescent="0.25"/>
  <cols>
    <col min="1" max="1" width="14.5703125" style="10" customWidth="1"/>
    <col min="2" max="5" width="14.5703125" style="4" customWidth="1"/>
    <col min="6" max="6" width="23.140625" style="4" bestFit="1" customWidth="1"/>
    <col min="7" max="7" width="25.5703125" style="4" bestFit="1" customWidth="1"/>
    <col min="8" max="16384" width="9.140625" style="4"/>
  </cols>
  <sheetData>
    <row r="1" spans="1:7" ht="14.45" x14ac:dyDescent="0.3">
      <c r="A1" s="6" t="s">
        <v>4</v>
      </c>
    </row>
    <row r="2" spans="1:7" ht="14.45" x14ac:dyDescent="0.3">
      <c r="A2" s="7"/>
      <c r="B2" s="3"/>
      <c r="C2" s="3"/>
      <c r="D2" s="3"/>
      <c r="E2" s="3"/>
      <c r="F2" s="3"/>
      <c r="G2" s="3"/>
    </row>
    <row r="3" spans="1:7" ht="26.45" x14ac:dyDescent="0.3">
      <c r="A3" s="11" t="s">
        <v>21</v>
      </c>
      <c r="B3" s="34" t="s">
        <v>22</v>
      </c>
      <c r="C3" s="34" t="s">
        <v>54</v>
      </c>
      <c r="D3" s="34" t="s">
        <v>55</v>
      </c>
      <c r="E3" s="34" t="s">
        <v>23</v>
      </c>
      <c r="F3" s="5"/>
      <c r="G3" s="5"/>
    </row>
    <row r="4" spans="1:7" x14ac:dyDescent="0.25">
      <c r="A4" s="109" t="s">
        <v>28</v>
      </c>
      <c r="B4" s="1">
        <v>2012</v>
      </c>
      <c r="C4" s="36">
        <f>[2]TranCampus00!$B$4</f>
        <v>55.046832634951933</v>
      </c>
      <c r="D4" s="36">
        <f>[2]TranCampus00!$C$6</f>
        <v>28.426176978062607</v>
      </c>
      <c r="E4" s="35">
        <f>[2]TranCampus00!$D$7</f>
        <v>4.6955878728124221</v>
      </c>
      <c r="F4" s="5"/>
      <c r="G4" s="5"/>
    </row>
    <row r="5" spans="1:7" x14ac:dyDescent="0.25">
      <c r="A5" s="109"/>
      <c r="B5" s="1">
        <v>2013</v>
      </c>
      <c r="C5" s="36">
        <f>[2]TranCampus00!$B$3</f>
        <v>55.157489781197398</v>
      </c>
      <c r="D5" s="36">
        <f>[2]TranCampus00!$C$5</f>
        <v>28.660735753786977</v>
      </c>
      <c r="E5" s="35"/>
      <c r="F5" s="5"/>
      <c r="G5" s="5"/>
    </row>
    <row r="6" spans="1:7" x14ac:dyDescent="0.25">
      <c r="A6" s="109"/>
      <c r="B6" s="1">
        <v>2014</v>
      </c>
      <c r="C6" s="36">
        <f>[2]TranCampus00!$B$2</f>
        <v>55.898377354021086</v>
      </c>
      <c r="D6" s="35"/>
      <c r="E6" s="35"/>
      <c r="F6" s="5"/>
      <c r="G6" s="5"/>
    </row>
    <row r="7" spans="1:7" ht="14.45" x14ac:dyDescent="0.3">
      <c r="A7" s="37" t="s">
        <v>29</v>
      </c>
      <c r="B7" s="1"/>
      <c r="C7" s="36"/>
      <c r="D7" s="36"/>
      <c r="E7" s="35"/>
      <c r="F7" s="5"/>
      <c r="G7" s="5"/>
    </row>
    <row r="8" spans="1:7" x14ac:dyDescent="0.25">
      <c r="A8" s="109" t="s">
        <v>30</v>
      </c>
      <c r="B8" s="1">
        <v>2012</v>
      </c>
      <c r="C8" s="36">
        <f>[2]TranCampus01!$B$4</f>
        <v>59.22284644194756</v>
      </c>
      <c r="D8" s="36">
        <f>[2]TranCampus01!$C$6</f>
        <v>29.166666666666675</v>
      </c>
      <c r="E8" s="35">
        <f>[2]TranCampus01!$D$7</f>
        <v>3.3239700374531833</v>
      </c>
      <c r="F8" s="5"/>
      <c r="G8" s="5"/>
    </row>
    <row r="9" spans="1:7" x14ac:dyDescent="0.25">
      <c r="A9" s="109"/>
      <c r="B9" s="1">
        <v>2013</v>
      </c>
      <c r="C9" s="36">
        <f>[2]TranCampus01!$B$3</f>
        <v>60.985533453887882</v>
      </c>
      <c r="D9" s="36">
        <f>[2]TranCampus01!$C$5</f>
        <v>27.84810126582278</v>
      </c>
      <c r="E9" s="35"/>
      <c r="F9" s="5"/>
      <c r="G9" s="5"/>
    </row>
    <row r="10" spans="1:7" x14ac:dyDescent="0.25">
      <c r="A10" s="109"/>
      <c r="B10" s="1">
        <v>2014</v>
      </c>
      <c r="C10" s="36">
        <f>[2]TranCampus01!$B$2</f>
        <v>60.399257195914572</v>
      </c>
      <c r="D10" s="35"/>
      <c r="E10" s="35"/>
      <c r="F10" s="5"/>
      <c r="G10" s="5"/>
    </row>
    <row r="11" spans="1:7" ht="14.45" x14ac:dyDescent="0.3">
      <c r="A11" s="37" t="s">
        <v>29</v>
      </c>
      <c r="B11" s="1"/>
      <c r="C11" s="35"/>
      <c r="D11" s="35"/>
      <c r="E11" s="35"/>
      <c r="F11" s="5"/>
      <c r="G11" s="5"/>
    </row>
    <row r="12" spans="1:7" x14ac:dyDescent="0.25">
      <c r="A12" s="109" t="s">
        <v>31</v>
      </c>
      <c r="B12" s="1">
        <v>2012</v>
      </c>
      <c r="C12" s="36">
        <f>[2]TranCampus03!$B$4</f>
        <v>52.404352404352409</v>
      </c>
      <c r="D12" s="36">
        <f>[2]TranCampus03!$C$6</f>
        <v>29.799929799929807</v>
      </c>
      <c r="E12" s="35">
        <f>[2]TranCampus03!$D$7</f>
        <v>5.4756054756054748</v>
      </c>
      <c r="F12" s="5"/>
      <c r="G12" s="5"/>
    </row>
    <row r="13" spans="1:7" x14ac:dyDescent="0.25">
      <c r="A13" s="109"/>
      <c r="B13" s="1">
        <v>2013</v>
      </c>
      <c r="C13" s="36">
        <f>[2]TranCampus03!$B$3</f>
        <v>53.194263363754885</v>
      </c>
      <c r="D13" s="36">
        <f>[2]TranCampus03!$C$5</f>
        <v>29.302477183833119</v>
      </c>
      <c r="E13" s="35"/>
      <c r="F13" s="5"/>
      <c r="G13" s="5"/>
    </row>
    <row r="14" spans="1:7" x14ac:dyDescent="0.25">
      <c r="A14" s="109"/>
      <c r="B14" s="1">
        <v>2014</v>
      </c>
      <c r="C14" s="36">
        <f>[2]TranCampus03!$B$2</f>
        <v>52.425313202698362</v>
      </c>
      <c r="D14" s="35"/>
      <c r="E14" s="35"/>
      <c r="F14" s="5"/>
      <c r="G14" s="5"/>
    </row>
    <row r="15" spans="1:7" ht="14.45" x14ac:dyDescent="0.3">
      <c r="A15" s="37" t="s">
        <v>29</v>
      </c>
      <c r="B15" s="1"/>
      <c r="C15" s="35"/>
      <c r="D15" s="35"/>
      <c r="E15" s="35"/>
      <c r="F15" s="5"/>
      <c r="G15" s="5"/>
    </row>
    <row r="16" spans="1:7" x14ac:dyDescent="0.25">
      <c r="A16" s="109" t="s">
        <v>32</v>
      </c>
      <c r="B16" s="1">
        <v>2012</v>
      </c>
      <c r="C16" s="36">
        <f>[2]TranCampus09!$B$4</f>
        <v>55.358200118413258</v>
      </c>
      <c r="D16" s="36">
        <f>[2]TranCampus09!$C$6</f>
        <v>31.083481349911192</v>
      </c>
      <c r="E16" s="35">
        <f>[2]TranCampus09!$D$7</f>
        <v>3.3155713439905274</v>
      </c>
      <c r="F16" s="5"/>
      <c r="G16" s="5"/>
    </row>
    <row r="17" spans="1:7" x14ac:dyDescent="0.25">
      <c r="A17" s="109"/>
      <c r="B17" s="1">
        <v>2013</v>
      </c>
      <c r="C17" s="36">
        <f>[2]TranCampus09!$B$3</f>
        <v>52.774974772956604</v>
      </c>
      <c r="D17" s="36">
        <f>[2]TranCampus09!$C$5</f>
        <v>34.61150353178607</v>
      </c>
      <c r="E17" s="35"/>
      <c r="F17" s="5"/>
      <c r="G17" s="5"/>
    </row>
    <row r="18" spans="1:7" x14ac:dyDescent="0.25">
      <c r="A18" s="109"/>
      <c r="B18" s="1">
        <v>2014</v>
      </c>
      <c r="C18" s="36">
        <f>[2]TranCampus09!$B$2</f>
        <v>50.917203767972246</v>
      </c>
      <c r="D18" s="35"/>
      <c r="E18" s="35"/>
      <c r="F18" s="5"/>
      <c r="G18" s="5"/>
    </row>
    <row r="19" spans="1:7" ht="14.45" x14ac:dyDescent="0.3">
      <c r="A19" s="37" t="s">
        <v>29</v>
      </c>
      <c r="B19" s="1"/>
      <c r="C19" s="35"/>
      <c r="D19" s="35"/>
      <c r="E19" s="35"/>
      <c r="F19" s="5"/>
      <c r="G19" s="5"/>
    </row>
    <row r="20" spans="1:7" x14ac:dyDescent="0.25">
      <c r="A20" s="109" t="s">
        <v>33</v>
      </c>
      <c r="B20" s="1">
        <v>2012</v>
      </c>
      <c r="C20" s="36">
        <f>[2]TranCampus04!$B$4</f>
        <v>60.710885433195799</v>
      </c>
      <c r="D20" s="36">
        <f>[2]TranCampus04!$C$6</f>
        <v>24.722310377657887</v>
      </c>
      <c r="E20" s="35">
        <f>[2]TranCampus04!$D$7</f>
        <v>2.8562361155188829</v>
      </c>
      <c r="F20" s="5"/>
      <c r="G20" s="5"/>
    </row>
    <row r="21" spans="1:7" x14ac:dyDescent="0.25">
      <c r="A21" s="109"/>
      <c r="B21" s="1">
        <v>2013</v>
      </c>
      <c r="C21" s="36">
        <f>[2]TranCampus04!$B$3</f>
        <v>64.932287954383455</v>
      </c>
      <c r="D21" s="36">
        <f>[2]TranCampus04!$C$5</f>
        <v>22.380612972202425</v>
      </c>
      <c r="E21" s="35"/>
      <c r="F21" s="5"/>
      <c r="G21" s="5"/>
    </row>
    <row r="22" spans="1:7" x14ac:dyDescent="0.25">
      <c r="A22" s="109"/>
      <c r="B22" s="1">
        <v>2014</v>
      </c>
      <c r="C22" s="36">
        <f>[2]TranCampus04!$B$2</f>
        <v>64.634535588892447</v>
      </c>
      <c r="D22" s="35"/>
      <c r="E22" s="35"/>
      <c r="F22" s="5"/>
      <c r="G22" s="5"/>
    </row>
    <row r="23" spans="1:7" ht="14.45" x14ac:dyDescent="0.3">
      <c r="A23" s="37" t="s">
        <v>29</v>
      </c>
      <c r="B23" s="1"/>
      <c r="C23" s="35"/>
      <c r="D23" s="35"/>
      <c r="E23" s="35"/>
      <c r="F23" s="5"/>
      <c r="G23" s="5"/>
    </row>
    <row r="24" spans="1:7" x14ac:dyDescent="0.25">
      <c r="A24" s="109" t="s">
        <v>34</v>
      </c>
      <c r="B24" s="1">
        <v>2012</v>
      </c>
      <c r="C24" s="36">
        <f>[2]TranCampus10!$B$4</f>
        <v>39.534883720930225</v>
      </c>
      <c r="D24" s="36">
        <f>[2]TranCampus10!$C$6</f>
        <v>35.658914728682177</v>
      </c>
      <c r="E24" s="35">
        <f>[2]TranCampus10!$D$7</f>
        <v>10.852713178294573</v>
      </c>
      <c r="F24" s="5"/>
      <c r="G24" s="5"/>
    </row>
    <row r="25" spans="1:7" x14ac:dyDescent="0.25">
      <c r="A25" s="109"/>
      <c r="B25" s="1">
        <v>2013</v>
      </c>
      <c r="C25" s="36">
        <f>[2]TranCampus10!$B$3</f>
        <v>39.805825242718448</v>
      </c>
      <c r="D25" s="36">
        <f>[2]TranCampus10!$C$5</f>
        <v>41.747572815533964</v>
      </c>
      <c r="E25" s="35"/>
      <c r="F25" s="5"/>
      <c r="G25" s="5"/>
    </row>
    <row r="26" spans="1:7" x14ac:dyDescent="0.25">
      <c r="A26" s="109"/>
      <c r="B26" s="1">
        <v>2014</v>
      </c>
      <c r="C26" s="36">
        <f>[2]TranCampus10!$B$2</f>
        <v>40.186915887850461</v>
      </c>
      <c r="D26" s="35"/>
      <c r="E26" s="35"/>
      <c r="F26" s="5"/>
      <c r="G26" s="5"/>
    </row>
    <row r="27" spans="1:7" ht="14.45" x14ac:dyDescent="0.3">
      <c r="A27" s="37" t="s">
        <v>29</v>
      </c>
      <c r="B27" s="1"/>
      <c r="C27" s="35"/>
      <c r="D27" s="35"/>
      <c r="E27" s="35"/>
      <c r="F27" s="5"/>
      <c r="G27" s="5"/>
    </row>
    <row r="28" spans="1:7" x14ac:dyDescent="0.25">
      <c r="A28" s="109" t="s">
        <v>35</v>
      </c>
      <c r="B28" s="1">
        <v>2012</v>
      </c>
      <c r="C28" s="36">
        <f>[2]TranCampus05!$B$4</f>
        <v>50.123253903040286</v>
      </c>
      <c r="D28" s="36">
        <f>[2]TranCampus05!$C$6</f>
        <v>29.087921117502059</v>
      </c>
      <c r="E28" s="35">
        <f>[2]TranCampus05!$D$7</f>
        <v>5.1766639276910427</v>
      </c>
      <c r="F28" s="5"/>
      <c r="G28" s="5"/>
    </row>
    <row r="29" spans="1:7" x14ac:dyDescent="0.25">
      <c r="A29" s="109"/>
      <c r="B29" s="1">
        <v>2013</v>
      </c>
      <c r="C29" s="36">
        <f>[2]TranCampus05!$B$3</f>
        <v>58.487654320987644</v>
      </c>
      <c r="D29" s="36">
        <f>[2]TranCampus05!$C$5</f>
        <v>23.379629629629637</v>
      </c>
      <c r="E29" s="35"/>
      <c r="F29" s="5"/>
      <c r="G29" s="5"/>
    </row>
    <row r="30" spans="1:7" x14ac:dyDescent="0.25">
      <c r="A30" s="109"/>
      <c r="B30" s="1">
        <v>2014</v>
      </c>
      <c r="C30" s="36">
        <f>[2]TranCampus05!$B$2</f>
        <v>61.882352941176471</v>
      </c>
      <c r="D30" s="35"/>
      <c r="E30" s="35"/>
      <c r="F30" s="5"/>
      <c r="G30" s="5"/>
    </row>
    <row r="31" spans="1:7" x14ac:dyDescent="0.25">
      <c r="A31" s="37" t="s">
        <v>29</v>
      </c>
      <c r="B31" s="1"/>
      <c r="C31" s="35"/>
      <c r="D31" s="35"/>
      <c r="E31" s="35"/>
      <c r="F31" s="5"/>
      <c r="G31" s="5"/>
    </row>
    <row r="32" spans="1:7" x14ac:dyDescent="0.25">
      <c r="A32" s="109" t="s">
        <v>36</v>
      </c>
      <c r="B32" s="1">
        <v>2012</v>
      </c>
      <c r="C32" s="36">
        <f>[2]TranCampus06!$B$4</f>
        <v>40.471869328493646</v>
      </c>
      <c r="D32" s="36">
        <f>[2]TranCampus06!$C$6</f>
        <v>36.070780399274057</v>
      </c>
      <c r="E32" s="35">
        <f>[2]TranCampus06!$D$7</f>
        <v>9.3466424682395655</v>
      </c>
      <c r="F32" s="5"/>
      <c r="G32" s="5"/>
    </row>
    <row r="33" spans="1:7" x14ac:dyDescent="0.25">
      <c r="A33" s="109"/>
      <c r="B33" s="1">
        <v>2013</v>
      </c>
      <c r="C33" s="36">
        <f>[2]TranCampus06!$B$3</f>
        <v>37.201492537313435</v>
      </c>
      <c r="D33" s="36">
        <f>[2]TranCampus06!$C$5</f>
        <v>38.805970149253746</v>
      </c>
      <c r="E33" s="35"/>
      <c r="F33" s="5"/>
      <c r="G33" s="5"/>
    </row>
    <row r="34" spans="1:7" x14ac:dyDescent="0.25">
      <c r="A34" s="109"/>
      <c r="B34" s="1">
        <v>2014</v>
      </c>
      <c r="C34" s="36">
        <f>[2]TranCampus06!$B$2</f>
        <v>40.474243663123467</v>
      </c>
      <c r="D34" s="35"/>
      <c r="E34" s="35"/>
      <c r="F34" s="5"/>
      <c r="G34" s="5"/>
    </row>
    <row r="35" spans="1:7" x14ac:dyDescent="0.25">
      <c r="A35" s="37" t="s">
        <v>29</v>
      </c>
      <c r="B35" s="1"/>
      <c r="C35" s="35"/>
      <c r="D35" s="35"/>
      <c r="E35" s="35"/>
      <c r="F35" s="5"/>
      <c r="G35" s="5"/>
    </row>
    <row r="36" spans="1:7" x14ac:dyDescent="0.25">
      <c r="A36" s="109" t="s">
        <v>50</v>
      </c>
      <c r="B36" s="1">
        <v>2012</v>
      </c>
      <c r="C36" s="36">
        <f>[2]TranCampus08!$B$4</f>
        <v>68.867353119321635</v>
      </c>
      <c r="D36" s="36">
        <f>[2]TranCampus08!$C$6</f>
        <v>17.443973349485166</v>
      </c>
      <c r="E36" s="35">
        <f>[2]TranCampus08!$D$7</f>
        <v>3.0890369473046628</v>
      </c>
      <c r="F36" s="5"/>
      <c r="G36" s="5"/>
    </row>
    <row r="37" spans="1:7" x14ac:dyDescent="0.25">
      <c r="A37" s="109"/>
      <c r="B37" s="1">
        <v>2013</v>
      </c>
      <c r="C37" s="36">
        <f>[2]TranCampus08!$B$3</f>
        <v>68.184862692565304</v>
      </c>
      <c r="D37" s="36">
        <f>[2]TranCampus08!$C$5</f>
        <v>17.749497655726724</v>
      </c>
      <c r="E37" s="35"/>
      <c r="F37" s="5"/>
      <c r="G37" s="5"/>
    </row>
    <row r="38" spans="1:7" x14ac:dyDescent="0.25">
      <c r="A38" s="109"/>
      <c r="B38" s="1">
        <v>2014</v>
      </c>
      <c r="C38" s="36">
        <f>[2]TranCampus08!$B$2</f>
        <v>64.864864864864884</v>
      </c>
      <c r="D38" s="35"/>
      <c r="E38" s="35"/>
      <c r="F38" s="5"/>
      <c r="G38" s="5"/>
    </row>
    <row r="39" spans="1:7" x14ac:dyDescent="0.25">
      <c r="A39" s="37" t="s">
        <v>29</v>
      </c>
      <c r="B39" s="1"/>
      <c r="C39" s="35"/>
      <c r="D39" s="35"/>
      <c r="E39" s="35"/>
      <c r="F39" s="5"/>
      <c r="G39" s="5"/>
    </row>
    <row r="40" spans="1:7" x14ac:dyDescent="0.25">
      <c r="A40" s="109" t="s">
        <v>51</v>
      </c>
      <c r="B40" s="1">
        <v>2012</v>
      </c>
      <c r="C40" s="36">
        <f>[2]TranCampus07!$B$4</f>
        <v>52.99500831946753</v>
      </c>
      <c r="D40" s="36">
        <f>[2]TranCampus07!$C$6</f>
        <v>29.450915141430951</v>
      </c>
      <c r="E40" s="35">
        <f>[2]TranCampus07!$D$7</f>
        <v>4.5757071547420969</v>
      </c>
      <c r="F40" s="5"/>
      <c r="G40" s="5"/>
    </row>
    <row r="41" spans="1:7" x14ac:dyDescent="0.25">
      <c r="A41" s="109"/>
      <c r="B41" s="1">
        <v>2013</v>
      </c>
      <c r="C41" s="36">
        <f>[2]TranCampus07!$B$3</f>
        <v>51.506024096385538</v>
      </c>
      <c r="D41" s="36">
        <f>[2]TranCampus07!$C$5</f>
        <v>28.915662650602407</v>
      </c>
      <c r="E41" s="35"/>
      <c r="F41" s="5"/>
      <c r="G41" s="5"/>
    </row>
    <row r="42" spans="1:7" x14ac:dyDescent="0.25">
      <c r="A42" s="109"/>
      <c r="B42" s="1">
        <v>2014</v>
      </c>
      <c r="C42" s="36">
        <f>[2]TranCampus07!$B$2</f>
        <v>57.142857142857125</v>
      </c>
      <c r="D42" s="35"/>
      <c r="E42" s="35"/>
      <c r="F42" s="5"/>
      <c r="G42" s="5"/>
    </row>
    <row r="43" spans="1:7" x14ac:dyDescent="0.25">
      <c r="A43" s="7"/>
      <c r="C43" s="9"/>
      <c r="D43" s="9"/>
      <c r="E43" s="9"/>
      <c r="F43" s="5"/>
      <c r="G43" s="5"/>
    </row>
    <row r="44" spans="1:7" x14ac:dyDescent="0.25">
      <c r="A44" s="7" t="s">
        <v>56</v>
      </c>
      <c r="C44" s="5"/>
      <c r="D44" s="5"/>
      <c r="E44" s="5"/>
      <c r="F44" s="5"/>
      <c r="G44" s="5"/>
    </row>
    <row r="45" spans="1:7" ht="40.5" customHeight="1" x14ac:dyDescent="0.25">
      <c r="A45" s="107" t="s">
        <v>57</v>
      </c>
      <c r="B45" s="107"/>
      <c r="C45" s="107"/>
      <c r="D45" s="107"/>
      <c r="E45" s="107"/>
      <c r="F45" s="5"/>
      <c r="G45" s="5"/>
    </row>
    <row r="46" spans="1:7" x14ac:dyDescent="0.25">
      <c r="A46" s="7"/>
      <c r="C46" s="5"/>
      <c r="D46" s="5"/>
      <c r="E46" s="5"/>
      <c r="F46" s="5"/>
      <c r="G46" s="5"/>
    </row>
    <row r="47" spans="1:7" x14ac:dyDescent="0.25">
      <c r="C47" s="5"/>
      <c r="D47" s="5"/>
      <c r="E47" s="5"/>
      <c r="F47" s="5"/>
      <c r="G47" s="5"/>
    </row>
    <row r="48" spans="1:7" x14ac:dyDescent="0.25">
      <c r="A48" s="7"/>
      <c r="C48" s="5"/>
      <c r="D48" s="5"/>
      <c r="E48" s="5"/>
      <c r="F48" s="5"/>
      <c r="G48" s="5"/>
    </row>
    <row r="49" spans="1:7" x14ac:dyDescent="0.25">
      <c r="A49" s="7"/>
      <c r="C49" s="5"/>
      <c r="D49" s="5"/>
      <c r="E49" s="5"/>
      <c r="F49" s="5"/>
      <c r="G49" s="5"/>
    </row>
    <row r="50" spans="1:7" x14ac:dyDescent="0.25">
      <c r="A50" s="7"/>
      <c r="C50" s="5"/>
      <c r="D50" s="5"/>
      <c r="E50" s="5"/>
      <c r="F50" s="5"/>
      <c r="G50" s="5"/>
    </row>
    <row r="51" spans="1:7" x14ac:dyDescent="0.25">
      <c r="A51" s="7"/>
      <c r="C51" s="5"/>
      <c r="D51" s="5"/>
      <c r="E51" s="5"/>
      <c r="F51" s="5"/>
      <c r="G51" s="5"/>
    </row>
    <row r="52" spans="1:7" x14ac:dyDescent="0.25">
      <c r="A52" s="7"/>
      <c r="C52" s="5"/>
      <c r="D52" s="5"/>
      <c r="E52" s="5"/>
      <c r="F52" s="5"/>
      <c r="G52" s="5"/>
    </row>
    <row r="53" spans="1:7" x14ac:dyDescent="0.25">
      <c r="A53" s="7"/>
      <c r="C53" s="5"/>
      <c r="D53" s="5"/>
      <c r="E53" s="5"/>
      <c r="F53" s="5"/>
      <c r="G53" s="5"/>
    </row>
    <row r="54" spans="1:7" x14ac:dyDescent="0.25">
      <c r="A54" s="7"/>
      <c r="C54" s="5"/>
      <c r="D54" s="5"/>
      <c r="E54" s="5"/>
      <c r="F54" s="5"/>
      <c r="G54" s="5"/>
    </row>
    <row r="55" spans="1:7" x14ac:dyDescent="0.25">
      <c r="A55" s="7"/>
      <c r="C55" s="5"/>
      <c r="D55" s="5"/>
      <c r="E55" s="5"/>
      <c r="F55" s="5"/>
      <c r="G55" s="5"/>
    </row>
    <row r="56" spans="1:7" x14ac:dyDescent="0.25">
      <c r="A56" s="7"/>
      <c r="C56" s="5"/>
      <c r="D56" s="5"/>
      <c r="E56" s="5"/>
      <c r="F56" s="5"/>
      <c r="G56" s="5"/>
    </row>
    <row r="57" spans="1:7" x14ac:dyDescent="0.25">
      <c r="A57" s="7"/>
      <c r="C57" s="5"/>
      <c r="D57" s="5"/>
      <c r="E57" s="5"/>
      <c r="F57" s="5"/>
      <c r="G57" s="5"/>
    </row>
    <row r="58" spans="1:7" x14ac:dyDescent="0.25">
      <c r="A58" s="7"/>
      <c r="C58" s="5"/>
      <c r="D58" s="5"/>
      <c r="E58" s="5"/>
      <c r="F58" s="5"/>
      <c r="G58" s="5"/>
    </row>
    <row r="59" spans="1:7" x14ac:dyDescent="0.25">
      <c r="A59" s="7"/>
      <c r="C59" s="5"/>
      <c r="D59" s="5"/>
      <c r="E59" s="5"/>
      <c r="F59" s="5"/>
      <c r="G59" s="5"/>
    </row>
    <row r="60" spans="1:7" x14ac:dyDescent="0.25">
      <c r="A60" s="7"/>
      <c r="C60" s="5"/>
      <c r="D60" s="5"/>
      <c r="E60" s="5"/>
      <c r="F60" s="5"/>
      <c r="G60" s="5"/>
    </row>
    <row r="61" spans="1:7" x14ac:dyDescent="0.25">
      <c r="A61" s="7"/>
      <c r="C61" s="5"/>
      <c r="D61" s="5"/>
      <c r="E61" s="5"/>
      <c r="F61" s="5"/>
      <c r="G61" s="5"/>
    </row>
    <row r="62" spans="1:7" x14ac:dyDescent="0.25">
      <c r="A62" s="7"/>
      <c r="C62" s="5"/>
      <c r="D62" s="5"/>
      <c r="E62" s="5"/>
      <c r="F62" s="5"/>
      <c r="G62" s="5"/>
    </row>
    <row r="63" spans="1:7" x14ac:dyDescent="0.25">
      <c r="A63" s="7"/>
      <c r="C63" s="5"/>
      <c r="D63" s="5"/>
      <c r="E63" s="5"/>
      <c r="F63" s="5"/>
      <c r="G63" s="5"/>
    </row>
    <row r="64" spans="1:7" x14ac:dyDescent="0.25">
      <c r="A64" s="7"/>
      <c r="C64" s="5"/>
      <c r="D64" s="5"/>
      <c r="E64" s="5"/>
      <c r="F64" s="5"/>
      <c r="G64" s="5"/>
    </row>
    <row r="65" spans="1:7" x14ac:dyDescent="0.25">
      <c r="A65" s="7"/>
      <c r="C65" s="5"/>
      <c r="D65" s="5"/>
      <c r="E65" s="5"/>
      <c r="F65" s="5"/>
      <c r="G65" s="5"/>
    </row>
    <row r="66" spans="1:7" x14ac:dyDescent="0.25">
      <c r="A66" s="7"/>
      <c r="C66" s="5"/>
      <c r="D66" s="5"/>
      <c r="E66" s="5"/>
      <c r="F66" s="5"/>
      <c r="G66" s="5"/>
    </row>
    <row r="67" spans="1:7" x14ac:dyDescent="0.25">
      <c r="A67" s="7"/>
      <c r="C67" s="5"/>
      <c r="D67" s="5"/>
      <c r="E67" s="5"/>
      <c r="F67" s="5"/>
      <c r="G67" s="5"/>
    </row>
    <row r="68" spans="1:7" x14ac:dyDescent="0.25">
      <c r="A68" s="7"/>
      <c r="C68" s="5"/>
      <c r="D68" s="5"/>
      <c r="E68" s="5"/>
      <c r="F68" s="5"/>
      <c r="G68" s="5"/>
    </row>
    <row r="69" spans="1:7" x14ac:dyDescent="0.25">
      <c r="C69" s="5"/>
      <c r="D69" s="5"/>
      <c r="E69" s="5"/>
      <c r="F69" s="5"/>
      <c r="G69" s="5"/>
    </row>
    <row r="70" spans="1:7" x14ac:dyDescent="0.25">
      <c r="A70" s="7"/>
      <c r="C70" s="5"/>
      <c r="D70" s="5"/>
      <c r="E70" s="5"/>
      <c r="F70" s="5"/>
      <c r="G70" s="5"/>
    </row>
    <row r="71" spans="1:7" x14ac:dyDescent="0.25">
      <c r="A71" s="7"/>
      <c r="C71" s="5"/>
      <c r="D71" s="5"/>
      <c r="E71" s="5"/>
      <c r="F71" s="5"/>
      <c r="G71" s="5"/>
    </row>
    <row r="72" spans="1:7" x14ac:dyDescent="0.25">
      <c r="A72" s="7"/>
      <c r="C72" s="5"/>
      <c r="D72" s="5"/>
      <c r="E72" s="5"/>
      <c r="F72" s="5"/>
      <c r="G72" s="5"/>
    </row>
    <row r="73" spans="1:7" x14ac:dyDescent="0.25">
      <c r="A73" s="7"/>
      <c r="C73" s="5"/>
      <c r="D73" s="5"/>
      <c r="E73" s="5"/>
      <c r="F73" s="5"/>
      <c r="G73" s="5"/>
    </row>
    <row r="74" spans="1:7" x14ac:dyDescent="0.25">
      <c r="A74" s="7"/>
      <c r="C74" s="5"/>
      <c r="D74" s="5"/>
      <c r="E74" s="5"/>
      <c r="F74" s="5"/>
      <c r="G74" s="5"/>
    </row>
    <row r="75" spans="1:7" x14ac:dyDescent="0.25">
      <c r="A75" s="7"/>
      <c r="C75" s="5"/>
      <c r="D75" s="5"/>
      <c r="E75" s="5"/>
      <c r="F75" s="5"/>
      <c r="G75" s="5"/>
    </row>
    <row r="76" spans="1:7" x14ac:dyDescent="0.25">
      <c r="A76" s="7"/>
      <c r="C76" s="5"/>
      <c r="D76" s="5"/>
      <c r="E76" s="5"/>
      <c r="F76" s="5"/>
      <c r="G76" s="5"/>
    </row>
    <row r="77" spans="1:7" x14ac:dyDescent="0.25">
      <c r="A77" s="7"/>
      <c r="C77" s="5"/>
      <c r="D77" s="5"/>
      <c r="E77" s="5"/>
      <c r="F77" s="5"/>
      <c r="G77" s="5"/>
    </row>
    <row r="78" spans="1:7" x14ac:dyDescent="0.25">
      <c r="A78" s="7"/>
      <c r="C78" s="5"/>
      <c r="D78" s="5"/>
      <c r="E78" s="5"/>
      <c r="F78" s="5"/>
      <c r="G78" s="5"/>
    </row>
    <row r="79" spans="1:7" x14ac:dyDescent="0.25">
      <c r="A79" s="7"/>
      <c r="C79" s="5"/>
      <c r="D79" s="5"/>
      <c r="E79" s="5"/>
      <c r="F79" s="5"/>
      <c r="G79" s="5"/>
    </row>
    <row r="80" spans="1:7" x14ac:dyDescent="0.25">
      <c r="A80" s="7"/>
      <c r="C80" s="5"/>
      <c r="D80" s="5"/>
      <c r="E80" s="5"/>
      <c r="F80" s="5"/>
      <c r="G80" s="5"/>
    </row>
    <row r="81" spans="1:7" x14ac:dyDescent="0.25">
      <c r="A81" s="7"/>
      <c r="C81" s="5"/>
      <c r="D81" s="5"/>
      <c r="E81" s="5"/>
      <c r="F81" s="5"/>
      <c r="G81" s="5"/>
    </row>
    <row r="82" spans="1:7" x14ac:dyDescent="0.25">
      <c r="A82" s="7"/>
      <c r="C82" s="5"/>
      <c r="D82" s="5"/>
      <c r="E82" s="5"/>
      <c r="F82" s="5"/>
      <c r="G82" s="5"/>
    </row>
    <row r="83" spans="1:7" x14ac:dyDescent="0.25">
      <c r="A83" s="7"/>
      <c r="C83" s="5"/>
      <c r="D83" s="5"/>
      <c r="E83" s="5"/>
      <c r="F83" s="5"/>
      <c r="G83" s="5"/>
    </row>
    <row r="84" spans="1:7" x14ac:dyDescent="0.25">
      <c r="A84" s="7"/>
      <c r="C84" s="5"/>
      <c r="D84" s="5"/>
      <c r="E84" s="5"/>
      <c r="F84" s="5"/>
      <c r="G84" s="5"/>
    </row>
    <row r="85" spans="1:7" x14ac:dyDescent="0.25">
      <c r="A85" s="7"/>
      <c r="C85" s="5"/>
      <c r="D85" s="5"/>
      <c r="E85" s="5"/>
      <c r="F85" s="5"/>
      <c r="G85" s="5"/>
    </row>
    <row r="86" spans="1:7" x14ac:dyDescent="0.25">
      <c r="A86" s="7"/>
      <c r="C86" s="5"/>
      <c r="D86" s="5"/>
      <c r="E86" s="5"/>
      <c r="F86" s="5"/>
      <c r="G86" s="5"/>
    </row>
    <row r="87" spans="1:7" x14ac:dyDescent="0.25">
      <c r="A87" s="7"/>
      <c r="C87" s="5"/>
      <c r="D87" s="5"/>
      <c r="E87" s="5"/>
      <c r="F87" s="5"/>
      <c r="G87" s="5"/>
    </row>
    <row r="88" spans="1:7" x14ac:dyDescent="0.25">
      <c r="A88" s="7"/>
      <c r="C88" s="5"/>
      <c r="D88" s="5"/>
      <c r="E88" s="5"/>
      <c r="F88" s="5"/>
      <c r="G88" s="5"/>
    </row>
    <row r="89" spans="1:7" x14ac:dyDescent="0.25">
      <c r="A89" s="7"/>
      <c r="C89" s="5"/>
      <c r="D89" s="5"/>
      <c r="E89" s="5"/>
      <c r="F89" s="5"/>
      <c r="G89" s="5"/>
    </row>
    <row r="90" spans="1:7" x14ac:dyDescent="0.25">
      <c r="A90" s="7"/>
    </row>
    <row r="91" spans="1:7" x14ac:dyDescent="0.25">
      <c r="A91" s="105"/>
      <c r="B91" s="105"/>
      <c r="C91" s="105"/>
      <c r="D91" s="105"/>
      <c r="E91" s="105"/>
      <c r="F91" s="105"/>
      <c r="G91" s="105"/>
    </row>
    <row r="92" spans="1:7" x14ac:dyDescent="0.25">
      <c r="A92" s="105"/>
      <c r="B92" s="105"/>
      <c r="C92" s="105"/>
      <c r="D92" s="105"/>
      <c r="E92" s="105"/>
      <c r="F92" s="105"/>
      <c r="G92" s="105"/>
    </row>
    <row r="93" spans="1:7" x14ac:dyDescent="0.25">
      <c r="A93" s="106"/>
      <c r="B93" s="106"/>
      <c r="C93" s="106"/>
      <c r="D93" s="106"/>
      <c r="E93" s="106"/>
      <c r="F93" s="106"/>
      <c r="G93" s="106"/>
    </row>
    <row r="94" spans="1:7" x14ac:dyDescent="0.25">
      <c r="A94" s="106"/>
      <c r="B94" s="106"/>
      <c r="C94" s="106"/>
      <c r="D94" s="106"/>
      <c r="E94" s="106"/>
      <c r="F94" s="106"/>
      <c r="G94" s="106"/>
    </row>
    <row r="95" spans="1:7" x14ac:dyDescent="0.25">
      <c r="A95" s="106"/>
      <c r="B95" s="106"/>
      <c r="C95" s="106"/>
      <c r="D95" s="106"/>
      <c r="E95" s="106"/>
      <c r="F95" s="106"/>
      <c r="G95" s="106"/>
    </row>
    <row r="96" spans="1:7" x14ac:dyDescent="0.25">
      <c r="A96" s="106"/>
      <c r="B96" s="106"/>
      <c r="C96" s="106"/>
      <c r="D96" s="106"/>
      <c r="E96" s="106"/>
      <c r="F96" s="106"/>
      <c r="G96" s="106"/>
    </row>
    <row r="97" spans="1:7" x14ac:dyDescent="0.25">
      <c r="A97" s="106"/>
      <c r="B97" s="106"/>
      <c r="C97" s="106"/>
      <c r="D97" s="106"/>
      <c r="E97" s="106"/>
      <c r="F97" s="106"/>
      <c r="G97" s="106"/>
    </row>
    <row r="98" spans="1:7" x14ac:dyDescent="0.25">
      <c r="A98" s="106"/>
      <c r="B98" s="106"/>
      <c r="C98" s="106"/>
      <c r="D98" s="106"/>
      <c r="E98" s="106"/>
      <c r="F98" s="106"/>
      <c r="G98" s="106"/>
    </row>
    <row r="99" spans="1:7" x14ac:dyDescent="0.25">
      <c r="A99" s="106"/>
      <c r="B99" s="106"/>
      <c r="C99" s="106"/>
      <c r="D99" s="106"/>
      <c r="E99" s="106"/>
      <c r="F99" s="106"/>
      <c r="G99" s="106"/>
    </row>
    <row r="100" spans="1:7" x14ac:dyDescent="0.25">
      <c r="A100" s="106"/>
      <c r="B100" s="106"/>
      <c r="C100" s="106"/>
      <c r="D100" s="106"/>
      <c r="E100" s="106"/>
      <c r="F100" s="106"/>
      <c r="G100" s="106"/>
    </row>
    <row r="101" spans="1:7" x14ac:dyDescent="0.25">
      <c r="A101" s="106"/>
      <c r="B101" s="106"/>
      <c r="C101" s="106"/>
      <c r="D101" s="106"/>
      <c r="E101" s="106"/>
      <c r="F101" s="106"/>
      <c r="G101" s="106"/>
    </row>
    <row r="102" spans="1:7" x14ac:dyDescent="0.25">
      <c r="A102" s="106"/>
      <c r="B102" s="106"/>
      <c r="C102" s="106"/>
      <c r="D102" s="106"/>
      <c r="E102" s="106"/>
      <c r="F102" s="106"/>
      <c r="G102" s="106"/>
    </row>
  </sheetData>
  <mergeCells count="13">
    <mergeCell ref="A91:G92"/>
    <mergeCell ref="A93:G102"/>
    <mergeCell ref="A45:E45"/>
    <mergeCell ref="A4:A6"/>
    <mergeCell ref="A8:A10"/>
    <mergeCell ref="A12:A14"/>
    <mergeCell ref="A16:A18"/>
    <mergeCell ref="A20:A22"/>
    <mergeCell ref="A24:A26"/>
    <mergeCell ref="A28:A30"/>
    <mergeCell ref="A32:A34"/>
    <mergeCell ref="A36:A38"/>
    <mergeCell ref="A40:A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9"/>
  <sheetViews>
    <sheetView workbookViewId="0">
      <selection activeCell="B7" sqref="B7"/>
    </sheetView>
  </sheetViews>
  <sheetFormatPr defaultColWidth="9.140625" defaultRowHeight="15" x14ac:dyDescent="0.25"/>
  <cols>
    <col min="1" max="1" width="21.7109375" style="10" customWidth="1"/>
    <col min="2" max="2" width="20.5703125" style="4" bestFit="1" customWidth="1"/>
    <col min="3" max="3" width="17" style="4" customWidth="1"/>
    <col min="4" max="5" width="14.5703125" style="8" customWidth="1"/>
    <col min="6" max="6" width="23.140625" style="4" bestFit="1" customWidth="1"/>
    <col min="7" max="7" width="25.5703125" style="4" bestFit="1" customWidth="1"/>
    <col min="8" max="16384" width="9.140625" style="4"/>
  </cols>
  <sheetData>
    <row r="1" spans="1:7" ht="14.45" x14ac:dyDescent="0.3">
      <c r="A1" s="6" t="s">
        <v>5</v>
      </c>
    </row>
    <row r="2" spans="1:7" x14ac:dyDescent="0.25">
      <c r="A2" s="7"/>
      <c r="B2" s="3"/>
      <c r="C2" s="3"/>
      <c r="D2" s="12"/>
      <c r="E2" s="12"/>
      <c r="F2" s="3"/>
      <c r="G2" s="3"/>
    </row>
    <row r="3" spans="1:7" ht="14.45" customHeight="1" x14ac:dyDescent="0.25">
      <c r="A3" s="34" t="s">
        <v>58</v>
      </c>
      <c r="B3" s="34" t="s">
        <v>59</v>
      </c>
      <c r="C3" s="99" t="s">
        <v>60</v>
      </c>
      <c r="D3" s="13" t="s">
        <v>68</v>
      </c>
      <c r="E3" s="13" t="s">
        <v>61</v>
      </c>
      <c r="F3" s="5"/>
      <c r="G3" s="5"/>
    </row>
    <row r="4" spans="1:7" x14ac:dyDescent="0.25">
      <c r="A4" s="34"/>
      <c r="B4" s="34"/>
      <c r="C4" s="34"/>
      <c r="D4" s="13"/>
      <c r="E4" s="13"/>
      <c r="F4" s="5"/>
      <c r="G4" s="5"/>
    </row>
    <row r="5" spans="1:7" ht="14.45" x14ac:dyDescent="0.3">
      <c r="A5" s="102" t="s">
        <v>62</v>
      </c>
      <c r="B5" s="102"/>
      <c r="C5" s="102"/>
      <c r="D5" s="102"/>
      <c r="E5" s="102"/>
      <c r="F5" s="5"/>
      <c r="G5" s="5"/>
    </row>
    <row r="6" spans="1:7" ht="14.45" x14ac:dyDescent="0.3">
      <c r="A6" s="1" t="s">
        <v>63</v>
      </c>
      <c r="B6" s="1">
        <v>2010</v>
      </c>
      <c r="C6" s="35">
        <f>[3]RFreshmanCampus00!$C$17</f>
        <v>48.840927258193439</v>
      </c>
      <c r="D6" s="35">
        <f>[3]RFreshmanCampus00!$D$31</f>
        <v>23.261390887290158</v>
      </c>
      <c r="E6" s="35">
        <f>[3]RFreshmanCampus00!$E$38</f>
        <v>3.2773780975219826</v>
      </c>
      <c r="F6" s="5"/>
      <c r="G6" s="5"/>
    </row>
    <row r="7" spans="1:7" ht="14.45" x14ac:dyDescent="0.3">
      <c r="A7" s="1"/>
      <c r="B7" s="1">
        <v>2011</v>
      </c>
      <c r="C7" s="35">
        <f>[3]RFreshmanCampus00!$C$10</f>
        <v>48.039215686274524</v>
      </c>
      <c r="D7" s="35">
        <f>[3]RFreshmanCampus00!$D$24</f>
        <v>22.775263951734541</v>
      </c>
      <c r="E7" s="35"/>
      <c r="F7" s="5"/>
      <c r="G7" s="5"/>
    </row>
    <row r="8" spans="1:7" ht="14.45" x14ac:dyDescent="0.3">
      <c r="A8" s="1"/>
      <c r="B8" s="1">
        <v>2012</v>
      </c>
      <c r="C8" s="35">
        <f>[3]RFreshmanCampus00!$C$3</f>
        <v>50.232249502322496</v>
      </c>
      <c r="D8" s="35"/>
      <c r="E8" s="35"/>
      <c r="F8" s="5"/>
      <c r="G8" s="5"/>
    </row>
    <row r="9" spans="1:7" ht="14.45" x14ac:dyDescent="0.3">
      <c r="A9" s="1" t="s">
        <v>29</v>
      </c>
      <c r="B9" s="1"/>
      <c r="C9" s="35"/>
      <c r="D9" s="35"/>
      <c r="E9" s="35"/>
      <c r="F9" s="5"/>
      <c r="G9" s="5"/>
    </row>
    <row r="10" spans="1:7" ht="14.45" x14ac:dyDescent="0.3">
      <c r="A10" s="1" t="s">
        <v>64</v>
      </c>
      <c r="B10" s="1">
        <v>2010</v>
      </c>
      <c r="C10" s="35">
        <f>[3]RFreshmanCampus00!$C$16</f>
        <v>60.159362549800797</v>
      </c>
      <c r="D10" s="35">
        <f>[3]RFreshmanCampus00!$D$30</f>
        <v>18.725099601593627</v>
      </c>
      <c r="E10" s="35">
        <f>[3]RFreshmanCampus00!$E$37</f>
        <v>2.788844621513944</v>
      </c>
      <c r="F10" s="5"/>
      <c r="G10" s="5"/>
    </row>
    <row r="11" spans="1:7" ht="14.45" x14ac:dyDescent="0.3">
      <c r="A11" s="1"/>
      <c r="B11" s="1">
        <v>2011</v>
      </c>
      <c r="C11" s="35">
        <f>[3]RFreshmanCampus00!$C$9</f>
        <v>57.327586206896555</v>
      </c>
      <c r="D11" s="35">
        <f>[3]RFreshmanCampus00!$D$23</f>
        <v>17.672413793103441</v>
      </c>
      <c r="E11" s="35"/>
      <c r="F11" s="5"/>
      <c r="G11" s="5"/>
    </row>
    <row r="12" spans="1:7" ht="14.45" x14ac:dyDescent="0.3">
      <c r="A12" s="1"/>
      <c r="B12" s="1">
        <v>2012</v>
      </c>
      <c r="C12" s="35">
        <f>[3]RFreshmanCampus00!$C$2</f>
        <v>59.414225941422607</v>
      </c>
      <c r="D12" s="35"/>
      <c r="E12" s="35"/>
      <c r="F12" s="5"/>
      <c r="G12" s="5"/>
    </row>
    <row r="13" spans="1:7" ht="14.45" x14ac:dyDescent="0.3">
      <c r="A13" s="1" t="s">
        <v>29</v>
      </c>
      <c r="B13" s="1"/>
      <c r="C13" s="35"/>
      <c r="D13" s="35"/>
      <c r="E13" s="35"/>
      <c r="F13" s="5"/>
      <c r="G13" s="5"/>
    </row>
    <row r="14" spans="1:7" ht="28.9" x14ac:dyDescent="0.3">
      <c r="A14" s="43" t="s">
        <v>65</v>
      </c>
      <c r="B14" s="1">
        <v>2010</v>
      </c>
      <c r="C14" s="35">
        <f>[3]RFreshmanCampus00!$C$18</f>
        <v>48.62436833239753</v>
      </c>
      <c r="D14" s="35">
        <f>[3]RFreshmanCampus00!$D$32</f>
        <v>25.449185850645701</v>
      </c>
      <c r="E14" s="35">
        <f>[3]RFreshmanCampus00!$E$39</f>
        <v>3.5513756316676024</v>
      </c>
      <c r="F14" s="5"/>
      <c r="G14" s="5"/>
    </row>
    <row r="15" spans="1:7" ht="14.45" x14ac:dyDescent="0.3">
      <c r="A15" s="1"/>
      <c r="B15" s="1">
        <v>2011</v>
      </c>
      <c r="C15" s="35">
        <f>[3]RFreshmanCampus00!$C$11</f>
        <v>50.228530190040892</v>
      </c>
      <c r="D15" s="35">
        <f>[3]RFreshmanCampus00!$D$25</f>
        <v>23.009381765696411</v>
      </c>
      <c r="E15" s="35"/>
      <c r="F15" s="5"/>
      <c r="G15" s="5"/>
    </row>
    <row r="16" spans="1:7" ht="14.45" x14ac:dyDescent="0.3">
      <c r="A16" s="1"/>
      <c r="B16" s="1">
        <v>2012</v>
      </c>
      <c r="C16" s="35">
        <f>[3]RFreshmanCampus00!$C$4</f>
        <v>52.094571330196253</v>
      </c>
      <c r="D16" s="35"/>
      <c r="E16" s="35"/>
      <c r="F16" s="5"/>
      <c r="G16" s="5"/>
    </row>
    <row r="17" spans="1:7" ht="14.45" x14ac:dyDescent="0.3">
      <c r="A17" s="1" t="s">
        <v>29</v>
      </c>
      <c r="B17" s="1"/>
      <c r="C17" s="35"/>
      <c r="D17" s="35"/>
      <c r="E17" s="35"/>
      <c r="F17" s="5"/>
      <c r="G17" s="5"/>
    </row>
    <row r="18" spans="1:7" ht="28.9" x14ac:dyDescent="0.3">
      <c r="A18" s="43" t="s">
        <v>66</v>
      </c>
      <c r="B18" s="1">
        <v>2010</v>
      </c>
      <c r="C18" s="35">
        <f>[3]RFreshmanCampus00!$C$19</f>
        <v>66.569555717407155</v>
      </c>
      <c r="D18" s="35">
        <f>[3]RFreshmanCampus00!$D$33</f>
        <v>19.0531682447196</v>
      </c>
      <c r="E18" s="35">
        <f>[3]RFreshmanCampus00!$E$40</f>
        <v>2.520029133284778</v>
      </c>
      <c r="F18" s="5"/>
      <c r="G18" s="5"/>
    </row>
    <row r="19" spans="1:7" ht="14.45" x14ac:dyDescent="0.3">
      <c r="A19" s="1"/>
      <c r="B19" s="1">
        <v>2011</v>
      </c>
      <c r="C19" s="35">
        <f>[3]RFreshmanCampus00!$C$12</f>
        <v>69.6571589152733</v>
      </c>
      <c r="D19" s="35">
        <f>[3]RFreshmanCampus00!$D$26</f>
        <v>16.63622312772236</v>
      </c>
      <c r="E19" s="35"/>
      <c r="F19" s="5"/>
      <c r="G19" s="5"/>
    </row>
    <row r="20" spans="1:7" ht="14.45" x14ac:dyDescent="0.3">
      <c r="A20" s="1"/>
      <c r="B20" s="1">
        <v>2012</v>
      </c>
      <c r="C20" s="35">
        <f>[3]RFreshmanCampus00!$C$5</f>
        <v>70.268074735987</v>
      </c>
      <c r="D20" s="35"/>
      <c r="E20" s="35"/>
      <c r="F20" s="5"/>
      <c r="G20" s="5"/>
    </row>
    <row r="21" spans="1:7" ht="14.45" x14ac:dyDescent="0.3">
      <c r="A21" s="1" t="s">
        <v>29</v>
      </c>
      <c r="B21" s="1"/>
      <c r="C21" s="35"/>
      <c r="D21" s="35"/>
      <c r="E21" s="35"/>
      <c r="F21" s="5"/>
      <c r="G21" s="5"/>
    </row>
    <row r="22" spans="1:7" ht="14.45" x14ac:dyDescent="0.3">
      <c r="A22" s="1" t="s">
        <v>67</v>
      </c>
      <c r="B22" s="1">
        <v>2010</v>
      </c>
      <c r="C22" s="35">
        <f>[3]RFreshmanCampus00!$C$20</f>
        <v>68.015225666122888</v>
      </c>
      <c r="D22" s="35">
        <f>[3]RFreshmanCampus00!$D$34</f>
        <v>15.856443719412724</v>
      </c>
      <c r="E22" s="35">
        <f>[3]RFreshmanCampus00!$E$41</f>
        <v>2.1750951604132687</v>
      </c>
      <c r="F22" s="5"/>
      <c r="G22" s="5"/>
    </row>
    <row r="23" spans="1:7" ht="14.45" x14ac:dyDescent="0.3">
      <c r="A23" s="1"/>
      <c r="B23" s="1">
        <v>2011</v>
      </c>
      <c r="C23" s="35">
        <f>[3]RFreshmanCampus00!$C$13</f>
        <v>69.310344827586235</v>
      </c>
      <c r="D23" s="35">
        <f>[3]RFreshmanCampus00!$D$27</f>
        <v>15.032327586206899</v>
      </c>
      <c r="E23" s="35"/>
      <c r="F23" s="5"/>
      <c r="G23" s="5"/>
    </row>
    <row r="24" spans="1:7" ht="14.45" x14ac:dyDescent="0.3">
      <c r="A24" s="1"/>
      <c r="B24" s="1">
        <v>2012</v>
      </c>
      <c r="C24" s="35">
        <f>[3]RFreshmanCampus00!$C$6</f>
        <v>68.376824413976095</v>
      </c>
      <c r="D24" s="35"/>
      <c r="E24" s="35"/>
      <c r="F24" s="5"/>
      <c r="G24" s="5"/>
    </row>
    <row r="25" spans="1:7" ht="14.45" x14ac:dyDescent="0.3">
      <c r="A25" s="51" t="s">
        <v>42</v>
      </c>
      <c r="B25" s="51" t="s">
        <v>58</v>
      </c>
      <c r="C25" s="52" t="s">
        <v>59</v>
      </c>
      <c r="D25" s="53" t="s">
        <v>60</v>
      </c>
      <c r="E25" s="53" t="s">
        <v>68</v>
      </c>
      <c r="F25" s="54" t="s">
        <v>61</v>
      </c>
      <c r="G25" s="5"/>
    </row>
    <row r="26" spans="1:7" ht="15" customHeight="1" x14ac:dyDescent="0.25">
      <c r="A26" s="1" t="s">
        <v>30</v>
      </c>
      <c r="B26" s="113" t="s">
        <v>69</v>
      </c>
      <c r="C26" s="44" t="s">
        <v>70</v>
      </c>
      <c r="D26" s="35">
        <f>[3]RFreshmanCampus01!$C$17</f>
        <v>52.845528455284551</v>
      </c>
      <c r="E26" s="35">
        <f>[3]RFreshmanCampus01!$D$31</f>
        <v>18.699186991869922</v>
      </c>
      <c r="F26" s="35">
        <f>[3]RFreshmanCampus01!$E$38</f>
        <v>3.2520325203252027</v>
      </c>
      <c r="G26" s="5"/>
    </row>
    <row r="27" spans="1:7" ht="15" customHeight="1" x14ac:dyDescent="0.25">
      <c r="A27" s="1"/>
      <c r="B27" s="113"/>
      <c r="C27" s="44" t="s">
        <v>71</v>
      </c>
      <c r="D27" s="35">
        <f>[3]RFreshmanCampus01!$C$10</f>
        <v>55.46875</v>
      </c>
      <c r="E27" s="35">
        <f>[3]RFreshmanCampus01!$D$24</f>
        <v>22.65625</v>
      </c>
      <c r="F27" s="35"/>
      <c r="G27" s="5"/>
    </row>
    <row r="28" spans="1:7" ht="15" customHeight="1" x14ac:dyDescent="0.25">
      <c r="A28" s="1"/>
      <c r="B28" s="113"/>
      <c r="C28" s="44" t="s">
        <v>72</v>
      </c>
      <c r="D28" s="35">
        <f>[3]RFreshmanCampus01!$C$3</f>
        <v>45.890410958904113</v>
      </c>
      <c r="E28" s="35"/>
      <c r="F28" s="35"/>
      <c r="G28" s="5"/>
    </row>
    <row r="29" spans="1:7" ht="15" customHeight="1" x14ac:dyDescent="0.3">
      <c r="A29" s="1"/>
      <c r="B29" s="45"/>
      <c r="C29" s="44"/>
      <c r="D29" s="35"/>
      <c r="E29" s="35"/>
      <c r="F29" s="35"/>
      <c r="G29" s="5"/>
    </row>
    <row r="30" spans="1:7" ht="15" customHeight="1" x14ac:dyDescent="0.25">
      <c r="A30" s="1"/>
      <c r="B30" s="113" t="s">
        <v>73</v>
      </c>
      <c r="C30" s="44" t="s">
        <v>70</v>
      </c>
      <c r="D30" s="46">
        <f>[3]RFreshmanCampus01!$C$18</f>
        <v>55.980861244019138</v>
      </c>
      <c r="E30" s="46">
        <f>[3]RFreshmanCampus01!$D$32</f>
        <v>28.708133971291872</v>
      </c>
      <c r="F30" s="46">
        <f>[3]RFreshmanCampus01!$E$39</f>
        <v>4.5454545454545459</v>
      </c>
      <c r="G30" s="5"/>
    </row>
    <row r="31" spans="1:7" ht="15" customHeight="1" x14ac:dyDescent="0.25">
      <c r="A31" s="1"/>
      <c r="B31" s="113"/>
      <c r="C31" s="44" t="s">
        <v>71</v>
      </c>
      <c r="D31" s="35">
        <f>[3]RFreshmanCampus01!$C$11</f>
        <v>60.714285714285694</v>
      </c>
      <c r="E31" s="35">
        <f>[3]RFreshmanCampus01!$D$25</f>
        <v>25</v>
      </c>
      <c r="F31" s="35"/>
      <c r="G31" s="5"/>
    </row>
    <row r="32" spans="1:7" ht="15" customHeight="1" x14ac:dyDescent="0.25">
      <c r="A32" s="1"/>
      <c r="B32" s="113"/>
      <c r="C32" s="44" t="s">
        <v>72</v>
      </c>
      <c r="D32" s="35">
        <f>[3]RFreshmanCampus01!$C$4</f>
        <v>54.491017964071851</v>
      </c>
      <c r="E32" s="35"/>
      <c r="F32" s="35"/>
      <c r="G32" s="5"/>
    </row>
    <row r="33" spans="1:7" ht="15" customHeight="1" x14ac:dyDescent="0.3">
      <c r="A33" s="1"/>
      <c r="B33" s="45"/>
      <c r="C33" s="44"/>
      <c r="D33" s="35"/>
      <c r="E33" s="35"/>
      <c r="F33" s="35"/>
      <c r="G33" s="5"/>
    </row>
    <row r="34" spans="1:7" ht="15" customHeight="1" x14ac:dyDescent="0.25">
      <c r="A34" s="1"/>
      <c r="B34" s="113" t="s">
        <v>74</v>
      </c>
      <c r="C34" s="44" t="s">
        <v>70</v>
      </c>
      <c r="D34" s="35">
        <f>[3]RFreshmanCampus01!$C$19</f>
        <v>83.274021352313184</v>
      </c>
      <c r="E34" s="35">
        <f>[3]RFreshmanCampus01!$D$33</f>
        <v>9.9051008303677364</v>
      </c>
      <c r="F34" s="35">
        <f>[3]RFreshmanCampus01!$E$40</f>
        <v>1.6607354685646498</v>
      </c>
      <c r="G34" s="5"/>
    </row>
    <row r="35" spans="1:7" ht="15" customHeight="1" x14ac:dyDescent="0.25">
      <c r="A35" s="1"/>
      <c r="B35" s="113"/>
      <c r="C35" s="44" t="s">
        <v>71</v>
      </c>
      <c r="D35" s="35">
        <f>[3]RFreshmanCampus01!$C$12</f>
        <v>81.292695743562803</v>
      </c>
      <c r="E35" s="35">
        <f>[3]RFreshmanCampus01!$D$26</f>
        <v>10.089332632685233</v>
      </c>
      <c r="F35" s="35"/>
      <c r="G35" s="5"/>
    </row>
    <row r="36" spans="1:7" ht="15" customHeight="1" x14ac:dyDescent="0.25">
      <c r="A36" s="1"/>
      <c r="B36" s="113"/>
      <c r="C36" s="44" t="s">
        <v>72</v>
      </c>
      <c r="D36" s="35">
        <f>[3]RFreshmanCampus01!$C$5</f>
        <v>83.23187603763138</v>
      </c>
      <c r="E36" s="35"/>
      <c r="F36" s="35"/>
      <c r="G36" s="5"/>
    </row>
    <row r="37" spans="1:7" ht="15" customHeight="1" x14ac:dyDescent="0.3">
      <c r="A37" s="1"/>
      <c r="B37" s="45"/>
      <c r="C37" s="44"/>
      <c r="D37" s="35"/>
      <c r="E37" s="35"/>
      <c r="F37" s="35"/>
      <c r="G37" s="5"/>
    </row>
    <row r="38" spans="1:7" ht="15" customHeight="1" x14ac:dyDescent="0.25">
      <c r="A38" s="1"/>
      <c r="B38" s="114" t="s">
        <v>67</v>
      </c>
      <c r="C38" s="44" t="s">
        <v>70</v>
      </c>
      <c r="D38" s="35">
        <f>[3]RFreshmanCampus01!$C$20</f>
        <v>77.410947002606434</v>
      </c>
      <c r="E38" s="35">
        <f>[3]RFreshmanCampus01!$D$34</f>
        <v>12.423979148566463</v>
      </c>
      <c r="F38" s="35">
        <f>[3]RFreshmanCampus01!$E$41</f>
        <v>1.6507384882710687</v>
      </c>
      <c r="G38" s="5"/>
    </row>
    <row r="39" spans="1:7" ht="15" customHeight="1" x14ac:dyDescent="0.25">
      <c r="A39" s="1"/>
      <c r="B39" s="114"/>
      <c r="C39" s="44" t="s">
        <v>71</v>
      </c>
      <c r="D39" s="35">
        <f>[3]RFreshmanCampus01!$C$13</f>
        <v>76.627712854757917</v>
      </c>
      <c r="E39" s="35">
        <f>[3]RFreshmanCampus01!$D$27</f>
        <v>11.686143572621035</v>
      </c>
      <c r="F39" s="35"/>
      <c r="G39" s="5"/>
    </row>
    <row r="40" spans="1:7" ht="15" customHeight="1" x14ac:dyDescent="0.25">
      <c r="A40" s="1"/>
      <c r="B40" s="114"/>
      <c r="C40" s="44" t="s">
        <v>72</v>
      </c>
      <c r="D40" s="35">
        <f>[3]RFreshmanCampus01!$C$6</f>
        <v>74.33102081268585</v>
      </c>
      <c r="E40" s="35"/>
      <c r="F40" s="35"/>
      <c r="G40" s="5"/>
    </row>
    <row r="41" spans="1:7" ht="15" customHeight="1" x14ac:dyDescent="0.3">
      <c r="A41" s="1" t="s">
        <v>29</v>
      </c>
      <c r="B41" s="1" t="s">
        <v>29</v>
      </c>
      <c r="C41" s="1"/>
      <c r="D41" s="35"/>
      <c r="E41" s="35"/>
      <c r="F41" s="35"/>
      <c r="G41" s="5"/>
    </row>
    <row r="42" spans="1:7" x14ac:dyDescent="0.25">
      <c r="A42" s="1" t="s">
        <v>31</v>
      </c>
      <c r="B42" s="113" t="s">
        <v>69</v>
      </c>
      <c r="C42" s="44" t="s">
        <v>70</v>
      </c>
      <c r="D42" s="35">
        <f>[3]RFreshmanCampus03!$C$17</f>
        <v>33.802816901408441</v>
      </c>
      <c r="E42" s="35">
        <f>[3]RFreshmanCampus03!$D$31</f>
        <v>35.211267605633793</v>
      </c>
      <c r="F42" s="35">
        <f>[3]RFreshmanCampus03!$E$38</f>
        <v>5.6338028169014081</v>
      </c>
      <c r="G42" s="5"/>
    </row>
    <row r="43" spans="1:7" x14ac:dyDescent="0.25">
      <c r="A43" s="1"/>
      <c r="B43" s="113"/>
      <c r="C43" s="44" t="s">
        <v>71</v>
      </c>
      <c r="D43" s="35">
        <f>[3]RFreshmanCampus03!$C$10</f>
        <v>31.538461538461529</v>
      </c>
      <c r="E43" s="35">
        <f>[3]RFreshmanCampus03!$D$24</f>
        <v>37.692307692307686</v>
      </c>
      <c r="F43" s="35"/>
      <c r="G43" s="5"/>
    </row>
    <row r="44" spans="1:7" x14ac:dyDescent="0.25">
      <c r="A44" s="1"/>
      <c r="B44" s="113"/>
      <c r="C44" s="44" t="s">
        <v>72</v>
      </c>
      <c r="D44" s="35">
        <f>[3]RFreshmanCampus03!$C$3</f>
        <v>40.127388535031862</v>
      </c>
      <c r="E44" s="35"/>
      <c r="F44" s="35"/>
      <c r="G44" s="5"/>
    </row>
    <row r="45" spans="1:7" ht="14.45" x14ac:dyDescent="0.3">
      <c r="A45" s="1"/>
      <c r="B45" s="45"/>
      <c r="C45" s="44"/>
      <c r="D45" s="35"/>
      <c r="E45" s="35"/>
      <c r="F45" s="35"/>
      <c r="G45" s="5"/>
    </row>
    <row r="46" spans="1:7" x14ac:dyDescent="0.25">
      <c r="A46" s="1"/>
      <c r="B46" s="113" t="s">
        <v>73</v>
      </c>
      <c r="C46" s="44" t="s">
        <v>70</v>
      </c>
      <c r="D46" s="35">
        <f>[3]RFreshmanCampus03!$C$18</f>
        <v>38.546798029556648</v>
      </c>
      <c r="E46" s="35">
        <f>[3]RFreshmanCampus03!$D$32</f>
        <v>33.251231527093601</v>
      </c>
      <c r="F46" s="35">
        <f>[3]RFreshmanCampus03!$E$39</f>
        <v>4.8029556650246281</v>
      </c>
      <c r="G46" s="5"/>
    </row>
    <row r="47" spans="1:7" x14ac:dyDescent="0.25">
      <c r="A47" s="1"/>
      <c r="B47" s="113"/>
      <c r="C47" s="44" t="s">
        <v>71</v>
      </c>
      <c r="D47" s="35">
        <f>[3]RFreshmanCampus03!$C$11</f>
        <v>38.033175355450247</v>
      </c>
      <c r="E47" s="35">
        <f>[3]RFreshmanCampus03!$D$25</f>
        <v>33.530805687203788</v>
      </c>
      <c r="F47" s="35"/>
      <c r="G47" s="5"/>
    </row>
    <row r="48" spans="1:7" x14ac:dyDescent="0.25">
      <c r="A48" s="1"/>
      <c r="B48" s="113"/>
      <c r="C48" s="44" t="s">
        <v>72</v>
      </c>
      <c r="D48" s="35">
        <f>[3]RFreshmanCampus03!$C$4</f>
        <v>47.344632768361585</v>
      </c>
      <c r="E48" s="35"/>
      <c r="F48" s="35"/>
      <c r="G48" s="5"/>
    </row>
    <row r="49" spans="1:7" ht="14.45" x14ac:dyDescent="0.3">
      <c r="A49" s="1"/>
      <c r="B49" s="45"/>
      <c r="C49" s="44"/>
      <c r="D49" s="35"/>
      <c r="E49" s="35"/>
      <c r="F49" s="35"/>
      <c r="G49" s="5"/>
    </row>
    <row r="50" spans="1:7" x14ac:dyDescent="0.25">
      <c r="A50" s="1"/>
      <c r="B50" s="113" t="s">
        <v>74</v>
      </c>
      <c r="C50" s="44" t="s">
        <v>70</v>
      </c>
      <c r="D50" s="35">
        <f>[3]RFreshmanCampus03!$C$19</f>
        <v>57.489224137931011</v>
      </c>
      <c r="E50" s="35">
        <f>[3]RFreshmanCampus03!$D$33</f>
        <v>26.454741379310342</v>
      </c>
      <c r="F50" s="35">
        <f>[3]RFreshmanCampus03!$E$40</f>
        <v>3.6099137931034471</v>
      </c>
      <c r="G50" s="5"/>
    </row>
    <row r="51" spans="1:7" x14ac:dyDescent="0.25">
      <c r="A51" s="1"/>
      <c r="B51" s="113"/>
      <c r="C51" s="44" t="s">
        <v>71</v>
      </c>
      <c r="D51" s="35">
        <f>[3]RFreshmanCampus03!$C$12</f>
        <v>63.51480420248329</v>
      </c>
      <c r="E51" s="35">
        <f>[3]RFreshmanCampus03!$D$26</f>
        <v>23.304680038204392</v>
      </c>
      <c r="F51" s="35"/>
      <c r="G51" s="5"/>
    </row>
    <row r="52" spans="1:7" x14ac:dyDescent="0.25">
      <c r="A52" s="1"/>
      <c r="B52" s="113"/>
      <c r="C52" s="44" t="s">
        <v>72</v>
      </c>
      <c r="D52" s="35">
        <f>[3]RFreshmanCampus03!$C$5</f>
        <v>65.060240963855449</v>
      </c>
      <c r="E52" s="35"/>
      <c r="F52" s="35"/>
      <c r="G52" s="5"/>
    </row>
    <row r="53" spans="1:7" ht="14.45" x14ac:dyDescent="0.3">
      <c r="A53" s="1"/>
      <c r="B53" s="45"/>
      <c r="C53" s="44"/>
      <c r="D53" s="35"/>
      <c r="E53" s="35"/>
      <c r="F53" s="35"/>
      <c r="G53" s="5"/>
    </row>
    <row r="54" spans="1:7" x14ac:dyDescent="0.25">
      <c r="A54" s="1"/>
      <c r="B54" s="114" t="s">
        <v>67</v>
      </c>
      <c r="C54" s="44" t="s">
        <v>70</v>
      </c>
      <c r="D54" s="35">
        <f>[3]RFreshmanCampus03!$C$20</f>
        <v>62.61061946902656</v>
      </c>
      <c r="E54" s="35">
        <f>[3]RFreshmanCampus03!$D$34</f>
        <v>21.607669616519171</v>
      </c>
      <c r="F54" s="35">
        <f>[3]RFreshmanCampus03!$E$41</f>
        <v>2.5073746312684371</v>
      </c>
      <c r="G54" s="5"/>
    </row>
    <row r="55" spans="1:7" x14ac:dyDescent="0.25">
      <c r="A55" s="1"/>
      <c r="B55" s="114"/>
      <c r="C55" s="44" t="s">
        <v>71</v>
      </c>
      <c r="D55" s="35">
        <f>[3]RFreshmanCampus03!$C$13</f>
        <v>64.962406015037587</v>
      </c>
      <c r="E55" s="35">
        <f>[3]RFreshmanCampus03!$D$27</f>
        <v>20.375939849624061</v>
      </c>
      <c r="F55" s="35"/>
      <c r="G55" s="5"/>
    </row>
    <row r="56" spans="1:7" x14ac:dyDescent="0.25">
      <c r="A56" s="1"/>
      <c r="B56" s="114"/>
      <c r="C56" s="44" t="s">
        <v>72</v>
      </c>
      <c r="D56" s="35">
        <f>[3]RFreshmanCampus03!$C$6</f>
        <v>66.077275703994758</v>
      </c>
      <c r="E56" s="35"/>
      <c r="F56" s="35"/>
      <c r="G56" s="5"/>
    </row>
    <row r="57" spans="1:7" ht="14.45" x14ac:dyDescent="0.3">
      <c r="A57" s="1" t="s">
        <v>29</v>
      </c>
      <c r="B57" s="1" t="s">
        <v>29</v>
      </c>
      <c r="C57" s="1"/>
      <c r="D57" s="35"/>
      <c r="E57" s="35"/>
      <c r="F57" s="35"/>
      <c r="G57" s="5"/>
    </row>
    <row r="58" spans="1:7" x14ac:dyDescent="0.25">
      <c r="A58" s="1" t="s">
        <v>32</v>
      </c>
      <c r="B58" s="113" t="s">
        <v>69</v>
      </c>
      <c r="C58" s="44" t="s">
        <v>70</v>
      </c>
      <c r="D58" s="35">
        <f>[3]RFreshmanCampus09!$C$17</f>
        <v>65.686274509803951</v>
      </c>
      <c r="E58" s="35">
        <f>[3]RFreshmanCampus09!$D$31</f>
        <v>14.705882352941178</v>
      </c>
      <c r="F58" s="35">
        <f>[3]RFreshmanCampus09!$E$38</f>
        <v>0.98039215686274495</v>
      </c>
      <c r="G58" s="5"/>
    </row>
    <row r="59" spans="1:7" x14ac:dyDescent="0.25">
      <c r="A59" s="1"/>
      <c r="B59" s="113"/>
      <c r="C59" s="44" t="s">
        <v>71</v>
      </c>
      <c r="D59" s="35">
        <f>[3]RFreshmanCampus09!$C$10</f>
        <v>56.551724137931011</v>
      </c>
      <c r="E59" s="35">
        <f>[3]RFreshmanCampus09!$D$24</f>
        <v>18.620689655172423</v>
      </c>
      <c r="F59" s="35"/>
      <c r="G59" s="5"/>
    </row>
    <row r="60" spans="1:7" x14ac:dyDescent="0.25">
      <c r="A60" s="1"/>
      <c r="B60" s="113"/>
      <c r="C60" s="44" t="s">
        <v>72</v>
      </c>
      <c r="D60" s="35">
        <f>[3]RFreshmanCampus09!$C$3</f>
        <v>55.21472392638038</v>
      </c>
      <c r="E60" s="35"/>
      <c r="F60" s="35"/>
      <c r="G60" s="5"/>
    </row>
    <row r="61" spans="1:7" ht="14.45" x14ac:dyDescent="0.3">
      <c r="A61" s="1"/>
      <c r="B61" s="45"/>
      <c r="C61" s="44"/>
      <c r="D61" s="35"/>
      <c r="E61" s="35"/>
      <c r="F61" s="35"/>
      <c r="G61" s="5"/>
    </row>
    <row r="62" spans="1:7" x14ac:dyDescent="0.25">
      <c r="A62" s="1"/>
      <c r="B62" s="113" t="s">
        <v>73</v>
      </c>
      <c r="C62" s="44" t="s">
        <v>70</v>
      </c>
      <c r="D62" s="35">
        <f>[3]RFreshmanCampus09!$C$18</f>
        <v>59.560723514211894</v>
      </c>
      <c r="E62" s="35">
        <f>[3]RFreshmanCampus09!$D$32</f>
        <v>19.379844961240313</v>
      </c>
      <c r="F62" s="35">
        <f>[3]RFreshmanCampus09!$E$39</f>
        <v>2.3255813953488378</v>
      </c>
      <c r="G62" s="5"/>
    </row>
    <row r="63" spans="1:7" x14ac:dyDescent="0.25">
      <c r="A63" s="1"/>
      <c r="B63" s="113"/>
      <c r="C63" s="44" t="s">
        <v>71</v>
      </c>
      <c r="D63" s="35">
        <f>[3]RFreshmanCampus09!$C$11</f>
        <v>56.39771801140995</v>
      </c>
      <c r="E63" s="35">
        <f>[3]RFreshmanCampus09!$D$25</f>
        <v>19.559902200488999</v>
      </c>
      <c r="F63" s="35"/>
      <c r="G63" s="5"/>
    </row>
    <row r="64" spans="1:7" x14ac:dyDescent="0.25">
      <c r="A64" s="1"/>
      <c r="B64" s="113"/>
      <c r="C64" s="44" t="s">
        <v>72</v>
      </c>
      <c r="D64" s="35">
        <f>[3]RFreshmanCampus09!$C$4</f>
        <v>57.330057330057315</v>
      </c>
      <c r="E64" s="35"/>
      <c r="F64" s="35"/>
      <c r="G64" s="5"/>
    </row>
    <row r="65" spans="1:7" ht="14.45" x14ac:dyDescent="0.3">
      <c r="A65" s="1"/>
      <c r="B65" s="45"/>
      <c r="C65" s="44"/>
      <c r="D65" s="35"/>
      <c r="E65" s="35"/>
      <c r="F65" s="35"/>
      <c r="G65" s="5"/>
    </row>
    <row r="66" spans="1:7" x14ac:dyDescent="0.25">
      <c r="A66" s="1"/>
      <c r="B66" s="113" t="s">
        <v>74</v>
      </c>
      <c r="C66" s="44" t="s">
        <v>70</v>
      </c>
      <c r="D66" s="35">
        <f>[3]RFreshmanCampus09!$C$19</f>
        <v>76.003379805661183</v>
      </c>
      <c r="E66" s="35">
        <f>[3]RFreshmanCampus09!$D$33</f>
        <v>13.476975073933252</v>
      </c>
      <c r="F66" s="35">
        <f>[3]RFreshmanCampus09!$E$40</f>
        <v>1.351922264469793</v>
      </c>
      <c r="G66" s="5"/>
    </row>
    <row r="67" spans="1:7" x14ac:dyDescent="0.25">
      <c r="A67" s="1"/>
      <c r="B67" s="113"/>
      <c r="C67" s="44" t="s">
        <v>71</v>
      </c>
      <c r="D67" s="35">
        <f>[3]RFreshmanCampus09!$C$12</f>
        <v>78.557729190640615</v>
      </c>
      <c r="E67" s="35">
        <f>[3]RFreshmanCampus09!$D$26</f>
        <v>10.241657077100115</v>
      </c>
      <c r="F67" s="35"/>
      <c r="G67" s="5"/>
    </row>
    <row r="68" spans="1:7" x14ac:dyDescent="0.25">
      <c r="A68" s="1"/>
      <c r="B68" s="113"/>
      <c r="C68" s="44" t="s">
        <v>72</v>
      </c>
      <c r="D68" s="35">
        <f>[3]RFreshmanCampus09!$C$5</f>
        <v>76.554621848739501</v>
      </c>
      <c r="E68" s="35"/>
      <c r="F68" s="35"/>
      <c r="G68" s="5"/>
    </row>
    <row r="69" spans="1:7" ht="14.45" x14ac:dyDescent="0.3">
      <c r="A69" s="1"/>
      <c r="B69" s="45"/>
      <c r="C69" s="44"/>
      <c r="D69" s="35"/>
      <c r="E69" s="35"/>
      <c r="F69" s="35"/>
      <c r="G69" s="5"/>
    </row>
    <row r="70" spans="1:7" x14ac:dyDescent="0.25">
      <c r="A70" s="1"/>
      <c r="B70" s="114" t="s">
        <v>67</v>
      </c>
      <c r="C70" s="44" t="s">
        <v>70</v>
      </c>
      <c r="D70" s="35">
        <f>[3]RFreshmanCampus09!$C$20</f>
        <v>70.734597156398095</v>
      </c>
      <c r="E70" s="35">
        <f>[3]RFreshmanCampus09!$D$34</f>
        <v>14.336492890995261</v>
      </c>
      <c r="F70" s="35">
        <f>[3]RFreshmanCampus09!$E$41</f>
        <v>1.6587677725118479</v>
      </c>
      <c r="G70" s="5"/>
    </row>
    <row r="71" spans="1:7" x14ac:dyDescent="0.25">
      <c r="A71" s="1"/>
      <c r="B71" s="114"/>
      <c r="C71" s="44" t="s">
        <v>71</v>
      </c>
      <c r="D71" s="35">
        <f>[3]RFreshmanCampus09!$C$13</f>
        <v>73.582474226804123</v>
      </c>
      <c r="E71" s="35">
        <f>[3]RFreshmanCampus09!$D$27</f>
        <v>11.211340206185568</v>
      </c>
      <c r="F71" s="35"/>
      <c r="G71" s="5"/>
    </row>
    <row r="72" spans="1:7" x14ac:dyDescent="0.25">
      <c r="A72" s="1"/>
      <c r="B72" s="114"/>
      <c r="C72" s="44" t="s">
        <v>72</v>
      </c>
      <c r="D72" s="35">
        <f>[3]RFreshmanCampus09!$C$6</f>
        <v>66.134185303514386</v>
      </c>
      <c r="E72" s="35"/>
      <c r="F72" s="35"/>
      <c r="G72" s="5"/>
    </row>
    <row r="73" spans="1:7" ht="28.9" x14ac:dyDescent="0.3">
      <c r="A73" s="1" t="s">
        <v>75</v>
      </c>
      <c r="B73" s="43" t="s">
        <v>69</v>
      </c>
      <c r="C73" s="44" t="s">
        <v>70</v>
      </c>
      <c r="D73" s="35">
        <f>[3]RFreshmanCampus04!$C$17</f>
        <v>54.871794871794883</v>
      </c>
      <c r="E73" s="35">
        <f>[3]RFreshmanCampus04!$D$31</f>
        <v>21.025641025641026</v>
      </c>
      <c r="F73" s="35">
        <f>[3]RFreshmanCampus04!$E$38</f>
        <v>3.5897435897435903</v>
      </c>
      <c r="G73" s="5"/>
    </row>
    <row r="74" spans="1:7" ht="14.45" x14ac:dyDescent="0.3">
      <c r="A74" s="1"/>
      <c r="B74" s="43"/>
      <c r="C74" s="44" t="s">
        <v>71</v>
      </c>
      <c r="D74" s="35">
        <f>[3]RFreshmanCampus04!$C$10</f>
        <v>52.803738317757016</v>
      </c>
      <c r="E74" s="35">
        <f>[3]RFreshmanCampus04!$D$24</f>
        <v>19.158878504672899</v>
      </c>
      <c r="F74" s="35"/>
      <c r="G74" s="5"/>
    </row>
    <row r="75" spans="1:7" ht="14.45" x14ac:dyDescent="0.3">
      <c r="A75" s="1"/>
      <c r="B75" s="43"/>
      <c r="C75" s="44" t="s">
        <v>72</v>
      </c>
      <c r="D75" s="35">
        <f>[3]RFreshmanCampus04!$C$3</f>
        <v>57.868020304568525</v>
      </c>
      <c r="E75" s="35"/>
      <c r="F75" s="35"/>
      <c r="G75" s="5"/>
    </row>
    <row r="76" spans="1:7" ht="14.45" x14ac:dyDescent="0.3">
      <c r="A76" s="1"/>
      <c r="B76" s="43"/>
      <c r="C76" s="44"/>
      <c r="D76" s="35"/>
      <c r="E76" s="35"/>
      <c r="F76" s="35"/>
      <c r="G76" s="5"/>
    </row>
    <row r="77" spans="1:7" ht="28.9" x14ac:dyDescent="0.3">
      <c r="A77" s="1"/>
      <c r="B77" s="43" t="s">
        <v>73</v>
      </c>
      <c r="C77" s="44" t="s">
        <v>70</v>
      </c>
      <c r="D77" s="35">
        <f>[3]RFreshmanCampus04!$C$18</f>
        <v>63.292847503373814</v>
      </c>
      <c r="E77" s="35">
        <f>[3]RFreshmanCampus04!$D$32</f>
        <v>20.917678812415655</v>
      </c>
      <c r="F77" s="35">
        <f>[3]RFreshmanCampus04!$E$39</f>
        <v>2.0242914979757081</v>
      </c>
      <c r="G77" s="5"/>
    </row>
    <row r="78" spans="1:7" ht="14.45" x14ac:dyDescent="0.3">
      <c r="A78" s="1"/>
      <c r="B78" s="43"/>
      <c r="C78" s="44" t="s">
        <v>71</v>
      </c>
      <c r="D78" s="35">
        <f>[3]RFreshmanCampus04!$C$11</f>
        <v>63.831967213114737</v>
      </c>
      <c r="E78" s="35">
        <f>[3]RFreshmanCampus04!$D$25</f>
        <v>18.647540983606564</v>
      </c>
      <c r="F78" s="35"/>
      <c r="G78" s="5"/>
    </row>
    <row r="79" spans="1:7" ht="14.45" x14ac:dyDescent="0.3">
      <c r="A79" s="1"/>
      <c r="B79" s="43"/>
      <c r="C79" s="44" t="s">
        <v>72</v>
      </c>
      <c r="D79" s="35">
        <f>[3]RFreshmanCampus04!$C$4</f>
        <v>65.646594274432388</v>
      </c>
      <c r="E79" s="35"/>
      <c r="F79" s="35"/>
      <c r="G79" s="5"/>
    </row>
    <row r="80" spans="1:7" ht="14.45" x14ac:dyDescent="0.3">
      <c r="A80" s="1"/>
      <c r="B80" s="43"/>
      <c r="C80" s="44"/>
      <c r="D80" s="35"/>
      <c r="E80" s="35"/>
      <c r="F80" s="35"/>
      <c r="G80" s="5"/>
    </row>
    <row r="81" spans="1:7" ht="28.9" x14ac:dyDescent="0.3">
      <c r="A81" s="1"/>
      <c r="B81" s="43" t="s">
        <v>74</v>
      </c>
      <c r="C81" s="44" t="s">
        <v>70</v>
      </c>
      <c r="D81" s="35">
        <f>[3]RFreshmanCampus04!$C$19</f>
        <v>76.533483398987059</v>
      </c>
      <c r="E81" s="35">
        <f>[3]RFreshmanCampus04!$D$33</f>
        <v>14.687675858187962</v>
      </c>
      <c r="F81" s="35">
        <f>[3]RFreshmanCampus04!$E$40</f>
        <v>1.2943162633652223</v>
      </c>
      <c r="G81" s="5"/>
    </row>
    <row r="82" spans="1:7" ht="14.45" x14ac:dyDescent="0.3">
      <c r="A82" s="1"/>
      <c r="B82" s="43"/>
      <c r="C82" s="44" t="s">
        <v>71</v>
      </c>
      <c r="D82" s="35">
        <f>[3]RFreshmanCampus04!$C$12</f>
        <v>77.245230339692881</v>
      </c>
      <c r="E82" s="35">
        <f>[3]RFreshmanCampus04!$D$26</f>
        <v>13.261982317356912</v>
      </c>
      <c r="F82" s="35"/>
      <c r="G82" s="5"/>
    </row>
    <row r="83" spans="1:7" ht="14.45" x14ac:dyDescent="0.3">
      <c r="A83" s="1"/>
      <c r="B83" s="43"/>
      <c r="C83" s="44" t="s">
        <v>72</v>
      </c>
      <c r="D83" s="35">
        <f>[3]RFreshmanCampus04!$C$5</f>
        <v>80.472440944881853</v>
      </c>
      <c r="E83" s="35"/>
      <c r="F83" s="35"/>
      <c r="G83" s="5"/>
    </row>
    <row r="84" spans="1:7" ht="14.45" x14ac:dyDescent="0.3">
      <c r="A84" s="1"/>
      <c r="B84" s="43"/>
      <c r="C84" s="44"/>
      <c r="D84" s="35"/>
      <c r="E84" s="35"/>
      <c r="F84" s="35"/>
      <c r="G84" s="5"/>
    </row>
    <row r="85" spans="1:7" ht="14.45" x14ac:dyDescent="0.3">
      <c r="A85" s="1"/>
      <c r="B85" s="44" t="s">
        <v>67</v>
      </c>
      <c r="C85" s="44" t="s">
        <v>70</v>
      </c>
      <c r="D85" s="35">
        <f>[3]RFreshmanCampus04!$C$20</f>
        <v>76.327433628318602</v>
      </c>
      <c r="E85" s="35">
        <f>[3]RFreshmanCampus04!$D$34</f>
        <v>12.684365781710914</v>
      </c>
      <c r="F85" s="35">
        <f>[3]RFreshmanCampus04!$E$41</f>
        <v>0.95870206489675502</v>
      </c>
      <c r="G85" s="5"/>
    </row>
    <row r="86" spans="1:7" ht="14.45" x14ac:dyDescent="0.3">
      <c r="A86" s="1"/>
      <c r="B86" s="44"/>
      <c r="C86" s="44" t="s">
        <v>71</v>
      </c>
      <c r="D86" s="35">
        <f>[3]RFreshmanCampus04!$C$13</f>
        <v>78.076463560334531</v>
      </c>
      <c r="E86" s="35">
        <f>[3]RFreshmanCampus04!$D$27</f>
        <v>12.126642771804063</v>
      </c>
      <c r="F86" s="35"/>
      <c r="G86" s="5"/>
    </row>
    <row r="87" spans="1:7" ht="14.45" x14ac:dyDescent="0.3">
      <c r="A87" s="1"/>
      <c r="B87" s="44"/>
      <c r="C87" s="44" t="s">
        <v>72</v>
      </c>
      <c r="D87" s="35">
        <f>[3]RFreshmanCampus04!$C$6</f>
        <v>80.045351473922892</v>
      </c>
      <c r="E87" s="35"/>
      <c r="F87" s="35"/>
      <c r="G87" s="5"/>
    </row>
    <row r="88" spans="1:7" ht="14.45" x14ac:dyDescent="0.3">
      <c r="A88" s="1" t="s">
        <v>29</v>
      </c>
      <c r="B88" s="1" t="s">
        <v>29</v>
      </c>
      <c r="C88" s="1"/>
      <c r="D88" s="35"/>
      <c r="E88" s="35"/>
      <c r="F88" s="35"/>
      <c r="G88" s="5"/>
    </row>
    <row r="89" spans="1:7" ht="28.9" x14ac:dyDescent="0.3">
      <c r="A89" s="1" t="s">
        <v>34</v>
      </c>
      <c r="B89" s="43" t="s">
        <v>69</v>
      </c>
      <c r="C89" s="44" t="s">
        <v>70</v>
      </c>
      <c r="D89" s="35">
        <f>[3]RFreshmanCampus10!$C$17</f>
        <v>33.333333333333321</v>
      </c>
      <c r="E89" s="35">
        <f>[3]RFreshmanCampus10!$D$31</f>
        <v>35.294117647058819</v>
      </c>
      <c r="F89" s="35">
        <f>[3]RFreshmanCampus10!$E$38</f>
        <v>3.9215686274509798</v>
      </c>
      <c r="G89" s="5"/>
    </row>
    <row r="90" spans="1:7" ht="14.45" x14ac:dyDescent="0.3">
      <c r="A90" s="1"/>
      <c r="B90" s="43"/>
      <c r="C90" s="44" t="s">
        <v>71</v>
      </c>
      <c r="D90" s="35">
        <f>[3]RFreshmanCampus10!$C$10</f>
        <v>30.935251798561151</v>
      </c>
      <c r="E90" s="35">
        <f>[3]RFreshmanCampus10!$D$24</f>
        <v>25.17985611510791</v>
      </c>
      <c r="F90" s="35"/>
      <c r="G90" s="5"/>
    </row>
    <row r="91" spans="1:7" ht="14.45" x14ac:dyDescent="0.3">
      <c r="A91" s="1"/>
      <c r="B91" s="43"/>
      <c r="C91" s="44" t="s">
        <v>72</v>
      </c>
      <c r="D91" s="35">
        <f>[3]RFreshmanCampus10!$C$3</f>
        <v>42.1875</v>
      </c>
      <c r="E91" s="35"/>
      <c r="F91" s="35"/>
      <c r="G91" s="5"/>
    </row>
    <row r="92" spans="1:7" ht="14.45" x14ac:dyDescent="0.3">
      <c r="A92" s="1"/>
      <c r="B92" s="43"/>
      <c r="C92" s="44"/>
      <c r="D92" s="35"/>
      <c r="E92" s="35"/>
      <c r="F92" s="35"/>
      <c r="G92" s="5"/>
    </row>
    <row r="93" spans="1:7" ht="28.9" x14ac:dyDescent="0.3">
      <c r="A93" s="1"/>
      <c r="B93" s="43" t="s">
        <v>73</v>
      </c>
      <c r="C93" s="44" t="s">
        <v>70</v>
      </c>
      <c r="D93" s="35">
        <f>[3]RFreshmanCampus10!$C$18</f>
        <v>35.533980582524265</v>
      </c>
      <c r="E93" s="35">
        <f>[3]RFreshmanCampus10!$D$32</f>
        <v>26.407766990291272</v>
      </c>
      <c r="F93" s="35">
        <f>[3]RFreshmanCampus10!$E$39</f>
        <v>2.3300970873786402</v>
      </c>
      <c r="G93" s="5"/>
    </row>
    <row r="94" spans="1:7" ht="14.45" x14ac:dyDescent="0.3">
      <c r="A94" s="1"/>
      <c r="B94" s="43"/>
      <c r="C94" s="44" t="s">
        <v>71</v>
      </c>
      <c r="D94" s="35">
        <f>[3]RFreshmanCampus10!$C$11</f>
        <v>28.99022801302932</v>
      </c>
      <c r="E94" s="35">
        <f>[3]RFreshmanCampus10!$D$25</f>
        <v>26.384364820846908</v>
      </c>
      <c r="F94" s="35"/>
      <c r="G94" s="5"/>
    </row>
    <row r="95" spans="1:7" ht="14.45" x14ac:dyDescent="0.3">
      <c r="A95" s="1"/>
      <c r="B95" s="43"/>
      <c r="C95" s="44" t="s">
        <v>72</v>
      </c>
      <c r="D95" s="35">
        <f>[3]RFreshmanCampus10!$C$4</f>
        <v>37.537537537537538</v>
      </c>
      <c r="E95" s="35"/>
      <c r="F95" s="35"/>
      <c r="G95" s="5"/>
    </row>
    <row r="96" spans="1:7" ht="14.45" x14ac:dyDescent="0.3">
      <c r="A96" s="1"/>
      <c r="B96" s="43"/>
      <c r="C96" s="44"/>
      <c r="D96" s="35"/>
      <c r="E96" s="35"/>
      <c r="F96" s="35"/>
      <c r="G96" s="5"/>
    </row>
    <row r="97" spans="1:7" ht="28.9" x14ac:dyDescent="0.3">
      <c r="A97" s="1"/>
      <c r="B97" s="43" t="s">
        <v>74</v>
      </c>
      <c r="C97" s="44" t="s">
        <v>70</v>
      </c>
      <c r="D97" s="35">
        <f>[3]RFreshmanCampus10!$C$19</f>
        <v>43.884892086330943</v>
      </c>
      <c r="E97" s="35">
        <f>[3]RFreshmanCampus10!$D$33</f>
        <v>27.098321342925662</v>
      </c>
      <c r="F97" s="35">
        <f>[3]RFreshmanCampus10!$E$40</f>
        <v>4.3165467625899288</v>
      </c>
      <c r="G97" s="5"/>
    </row>
    <row r="98" spans="1:7" ht="14.45" x14ac:dyDescent="0.3">
      <c r="A98" s="1"/>
      <c r="B98" s="43"/>
      <c r="C98" s="44" t="s">
        <v>71</v>
      </c>
      <c r="D98" s="35">
        <f>[3]RFreshmanCampus10!$C$12</f>
        <v>38.54875283446713</v>
      </c>
      <c r="E98" s="35">
        <f>[3]RFreshmanCampus10!$D$26</f>
        <v>32.879818594104307</v>
      </c>
      <c r="F98" s="35"/>
      <c r="G98" s="5"/>
    </row>
    <row r="99" spans="1:7" ht="14.45" x14ac:dyDescent="0.3">
      <c r="A99" s="1"/>
      <c r="B99" s="43"/>
      <c r="C99" s="44" t="s">
        <v>72</v>
      </c>
      <c r="D99" s="35">
        <f>[3]RFreshmanCampus10!$C$5</f>
        <v>38.423645320197032</v>
      </c>
      <c r="E99" s="35"/>
      <c r="F99" s="35"/>
      <c r="G99" s="5"/>
    </row>
    <row r="100" spans="1:7" ht="14.45" x14ac:dyDescent="0.3">
      <c r="A100" s="1"/>
      <c r="B100" s="43"/>
      <c r="C100" s="44"/>
      <c r="D100" s="35"/>
      <c r="E100" s="35"/>
      <c r="F100" s="35"/>
      <c r="G100" s="5"/>
    </row>
    <row r="101" spans="1:7" ht="14.45" x14ac:dyDescent="0.3">
      <c r="A101" s="1"/>
      <c r="B101" s="44" t="s">
        <v>67</v>
      </c>
      <c r="C101" s="44" t="s">
        <v>70</v>
      </c>
      <c r="D101" s="35">
        <f>[3]RFreshmanCampus10!$C$20</f>
        <v>38.938053097345119</v>
      </c>
      <c r="E101" s="35">
        <f>[3]RFreshmanCampus10!$D$34</f>
        <v>23.451327433628322</v>
      </c>
      <c r="F101" s="35">
        <f>[3]RFreshmanCampus10!$E$41</f>
        <v>6.1946902654867264</v>
      </c>
      <c r="G101" s="5"/>
    </row>
    <row r="102" spans="1:7" ht="14.45" x14ac:dyDescent="0.3">
      <c r="A102" s="1"/>
      <c r="B102" s="44"/>
      <c r="C102" s="44" t="s">
        <v>71</v>
      </c>
      <c r="D102" s="35">
        <f>[3]RFreshmanCampus10!$C$13</f>
        <v>42.28855721393036</v>
      </c>
      <c r="E102" s="35">
        <f>[3]RFreshmanCampus10!$D$27</f>
        <v>27.860696517412926</v>
      </c>
      <c r="F102" s="35"/>
      <c r="G102" s="5"/>
    </row>
    <row r="103" spans="1:7" ht="14.45" x14ac:dyDescent="0.3">
      <c r="A103" s="1"/>
      <c r="B103" s="44"/>
      <c r="C103" s="44" t="s">
        <v>72</v>
      </c>
      <c r="D103" s="35">
        <f>[3]RFreshmanCampus10!$C$6</f>
        <v>46.073298429319372</v>
      </c>
      <c r="E103" s="35"/>
      <c r="F103" s="35"/>
      <c r="G103" s="5"/>
    </row>
    <row r="104" spans="1:7" ht="14.45" x14ac:dyDescent="0.3">
      <c r="A104" s="1" t="s">
        <v>29</v>
      </c>
      <c r="B104" s="1" t="s">
        <v>29</v>
      </c>
      <c r="C104" s="1"/>
      <c r="D104" s="35"/>
      <c r="E104" s="35"/>
      <c r="F104" s="35"/>
      <c r="G104" s="5"/>
    </row>
    <row r="105" spans="1:7" ht="28.9" x14ac:dyDescent="0.3">
      <c r="A105" s="1" t="s">
        <v>35</v>
      </c>
      <c r="B105" s="43" t="s">
        <v>69</v>
      </c>
      <c r="C105" s="44" t="s">
        <v>70</v>
      </c>
      <c r="D105" s="35">
        <f>[3]RFreshmanCampus05!$C$17</f>
        <v>40.476190476190467</v>
      </c>
      <c r="E105" s="35">
        <f>[3]RFreshmanCampus05!$D$31</f>
        <v>23.469387755102044</v>
      </c>
      <c r="F105" s="35">
        <f>[3]RFreshmanCampus05!$E$38</f>
        <v>2.7210884353741496</v>
      </c>
      <c r="G105" s="5"/>
    </row>
    <row r="106" spans="1:7" ht="14.45" x14ac:dyDescent="0.3">
      <c r="A106" s="1"/>
      <c r="B106" s="43"/>
      <c r="C106" s="44" t="s">
        <v>71</v>
      </c>
      <c r="D106" s="35">
        <f>[3]RFreshmanCampus05!$C$10</f>
        <v>48.245614035087719</v>
      </c>
      <c r="E106" s="35">
        <f>[3]RFreshmanCampus05!$D$24</f>
        <v>21.929824561403503</v>
      </c>
      <c r="F106" s="35"/>
      <c r="G106" s="5"/>
    </row>
    <row r="107" spans="1:7" ht="14.45" x14ac:dyDescent="0.3">
      <c r="A107" s="1"/>
      <c r="B107" s="43"/>
      <c r="C107" s="44" t="s">
        <v>72</v>
      </c>
      <c r="D107" s="35">
        <f>[3]RFreshmanCampus05!$C$3</f>
        <v>49.442379182156124</v>
      </c>
      <c r="E107" s="35"/>
      <c r="F107" s="35"/>
      <c r="G107" s="5"/>
    </row>
    <row r="108" spans="1:7" ht="14.45" x14ac:dyDescent="0.3">
      <c r="A108" s="1"/>
      <c r="B108" s="43"/>
      <c r="C108" s="44"/>
      <c r="D108" s="35"/>
      <c r="E108" s="35"/>
      <c r="F108" s="35"/>
      <c r="G108" s="5"/>
    </row>
    <row r="109" spans="1:7" ht="28.9" x14ac:dyDescent="0.3">
      <c r="A109" s="1"/>
      <c r="B109" s="43" t="s">
        <v>73</v>
      </c>
      <c r="C109" s="44" t="s">
        <v>70</v>
      </c>
      <c r="D109" s="35">
        <f>[3]RFreshmanCampus05!$C$18</f>
        <v>42.105263157894726</v>
      </c>
      <c r="E109" s="35">
        <f>[3]RFreshmanCampus05!$D$32</f>
        <v>26.187419768934529</v>
      </c>
      <c r="F109" s="35">
        <f>[3]RFreshmanCampus05!$E$39</f>
        <v>3.2734274711168161</v>
      </c>
      <c r="G109" s="5"/>
    </row>
    <row r="110" spans="1:7" ht="14.45" x14ac:dyDescent="0.3">
      <c r="A110" s="1"/>
      <c r="B110" s="43"/>
      <c r="C110" s="44" t="s">
        <v>71</v>
      </c>
      <c r="D110" s="35">
        <f>[3]RFreshmanCampus05!$C$11</f>
        <v>50.78125</v>
      </c>
      <c r="E110" s="35">
        <f>[3]RFreshmanCampus05!$D$25</f>
        <v>20.73863636363636</v>
      </c>
      <c r="F110" s="35"/>
      <c r="G110" s="5"/>
    </row>
    <row r="111" spans="1:7" ht="14.45" x14ac:dyDescent="0.3">
      <c r="A111" s="1"/>
      <c r="B111" s="43"/>
      <c r="C111" s="44" t="s">
        <v>72</v>
      </c>
      <c r="D111" s="35">
        <f>[3]RFreshmanCampus05!$C$4</f>
        <v>55.010814708002883</v>
      </c>
      <c r="E111" s="35"/>
      <c r="F111" s="35"/>
      <c r="G111" s="5"/>
    </row>
    <row r="112" spans="1:7" ht="14.45" x14ac:dyDescent="0.3">
      <c r="A112" s="1"/>
      <c r="B112" s="43"/>
      <c r="C112" s="44"/>
      <c r="D112" s="35"/>
      <c r="E112" s="35"/>
      <c r="F112" s="35"/>
      <c r="G112" s="5"/>
    </row>
    <row r="113" spans="1:7" ht="28.9" x14ac:dyDescent="0.3">
      <c r="A113" s="1"/>
      <c r="B113" s="43" t="s">
        <v>74</v>
      </c>
      <c r="C113" s="44" t="s">
        <v>70</v>
      </c>
      <c r="D113" s="35">
        <f>[3]RFreshmanCampus05!$C$19</f>
        <v>54.560810810810814</v>
      </c>
      <c r="E113" s="35">
        <f>[3]RFreshmanCampus05!$D$33</f>
        <v>22.916666666666661</v>
      </c>
      <c r="F113" s="35">
        <f>[3]RFreshmanCampus05!$E$40</f>
        <v>2.8153153153153148</v>
      </c>
      <c r="G113" s="5"/>
    </row>
    <row r="114" spans="1:7" ht="14.45" x14ac:dyDescent="0.3">
      <c r="A114" s="1"/>
      <c r="B114" s="43"/>
      <c r="C114" s="44" t="s">
        <v>71</v>
      </c>
      <c r="D114" s="35">
        <f>[3]RFreshmanCampus05!$C$12</f>
        <v>61.593682699210355</v>
      </c>
      <c r="E114" s="35">
        <f>[3]RFreshmanCampus05!$D$26</f>
        <v>18.521177315147163</v>
      </c>
      <c r="F114" s="35"/>
      <c r="G114" s="5"/>
    </row>
    <row r="115" spans="1:7" ht="14.45" x14ac:dyDescent="0.3">
      <c r="A115" s="1"/>
      <c r="B115" s="43"/>
      <c r="C115" s="44" t="s">
        <v>72</v>
      </c>
      <c r="D115" s="35">
        <f>[3]RFreshmanCampus05!$C$5</f>
        <v>61.414392059553322</v>
      </c>
      <c r="E115" s="35"/>
      <c r="F115" s="35"/>
      <c r="G115" s="5"/>
    </row>
    <row r="116" spans="1:7" ht="14.45" x14ac:dyDescent="0.3">
      <c r="A116" s="1"/>
      <c r="B116" s="43"/>
      <c r="C116" s="44"/>
      <c r="D116" s="35"/>
      <c r="E116" s="35"/>
      <c r="F116" s="35"/>
      <c r="G116" s="5"/>
    </row>
    <row r="117" spans="1:7" ht="14.45" x14ac:dyDescent="0.3">
      <c r="A117" s="1"/>
      <c r="B117" s="44" t="s">
        <v>67</v>
      </c>
      <c r="C117" s="44" t="s">
        <v>70</v>
      </c>
      <c r="D117" s="35">
        <f>[3]RFreshmanCampus05!$C$20</f>
        <v>51.669595782073806</v>
      </c>
      <c r="E117" s="35">
        <f>[3]RFreshmanCampus05!$D$34</f>
        <v>20.913884007029875</v>
      </c>
      <c r="F117" s="35">
        <f>[3]RFreshmanCampus05!$E$41</f>
        <v>4.0421792618629153</v>
      </c>
      <c r="G117" s="5"/>
    </row>
    <row r="118" spans="1:7" ht="14.45" x14ac:dyDescent="0.3">
      <c r="A118" s="1"/>
      <c r="B118" s="44"/>
      <c r="C118" s="44" t="s">
        <v>71</v>
      </c>
      <c r="D118" s="35">
        <f>[3]RFreshmanCampus05!$C$13</f>
        <v>53.995680345572339</v>
      </c>
      <c r="E118" s="35">
        <f>[3]RFreshmanCampus05!$D$27</f>
        <v>21.598272138228936</v>
      </c>
      <c r="F118" s="35"/>
      <c r="G118" s="5"/>
    </row>
    <row r="119" spans="1:7" ht="14.45" x14ac:dyDescent="0.3">
      <c r="A119" s="1"/>
      <c r="B119" s="44"/>
      <c r="C119" s="44" t="s">
        <v>72</v>
      </c>
      <c r="D119" s="35">
        <f>[3]RFreshmanCampus05!$C$6</f>
        <v>57.947686116700197</v>
      </c>
      <c r="E119" s="35"/>
      <c r="F119" s="35"/>
      <c r="G119" s="5"/>
    </row>
    <row r="120" spans="1:7" ht="14.45" x14ac:dyDescent="0.3">
      <c r="A120" s="1"/>
      <c r="B120" s="1" t="s">
        <v>29</v>
      </c>
      <c r="C120" s="1"/>
      <c r="D120" s="35"/>
      <c r="E120" s="35"/>
      <c r="F120" s="35"/>
      <c r="G120" s="5"/>
    </row>
    <row r="121" spans="1:7" ht="28.9" x14ac:dyDescent="0.3">
      <c r="A121" s="1" t="s">
        <v>36</v>
      </c>
      <c r="B121" s="43" t="s">
        <v>69</v>
      </c>
      <c r="C121" s="44" t="s">
        <v>70</v>
      </c>
      <c r="D121" s="35">
        <f>[3]RFreshmanCampus06!$C$17</f>
        <v>64.51612903225805</v>
      </c>
      <c r="E121" s="35">
        <f>[3]RFreshmanCampus06!$D$31</f>
        <v>20.967741935483872</v>
      </c>
      <c r="F121" s="35">
        <f>[3]RFreshmanCampus06!$E$38</f>
        <v>4.8387096774193559</v>
      </c>
      <c r="G121" s="5"/>
    </row>
    <row r="122" spans="1:7" ht="14.45" x14ac:dyDescent="0.3">
      <c r="A122" s="1"/>
      <c r="B122" s="43"/>
      <c r="C122" s="44" t="s">
        <v>71</v>
      </c>
      <c r="D122" s="35">
        <f>[3]RFreshmanCampus06!$C$10</f>
        <v>35.483870967741936</v>
      </c>
      <c r="E122" s="35">
        <f>[3]RFreshmanCampus06!$D$24</f>
        <v>25.806451612903221</v>
      </c>
      <c r="F122" s="35"/>
      <c r="G122" s="5"/>
    </row>
    <row r="123" spans="1:7" ht="14.45" x14ac:dyDescent="0.3">
      <c r="A123" s="1"/>
      <c r="B123" s="43"/>
      <c r="C123" s="44" t="s">
        <v>72</v>
      </c>
      <c r="D123" s="35">
        <f>[3]RFreshmanCampus06!$C$3</f>
        <v>48.351648351648336</v>
      </c>
      <c r="E123" s="35"/>
      <c r="F123" s="35"/>
      <c r="G123" s="5"/>
    </row>
    <row r="124" spans="1:7" ht="14.45" x14ac:dyDescent="0.3">
      <c r="A124" s="1"/>
      <c r="B124" s="43"/>
      <c r="C124" s="44"/>
      <c r="D124" s="35"/>
      <c r="E124" s="35"/>
      <c r="F124" s="35"/>
      <c r="G124" s="5"/>
    </row>
    <row r="125" spans="1:7" ht="28.9" x14ac:dyDescent="0.3">
      <c r="A125" s="1"/>
      <c r="B125" s="43" t="s">
        <v>73</v>
      </c>
      <c r="C125" s="44" t="s">
        <v>70</v>
      </c>
      <c r="D125" s="35">
        <f>[3]RFreshmanCampus06!$C$18</f>
        <v>43.050847457627107</v>
      </c>
      <c r="E125" s="35">
        <f>[3]RFreshmanCampus06!$D$32</f>
        <v>33.898305084745751</v>
      </c>
      <c r="F125" s="35">
        <f>[3]RFreshmanCampus06!$E$39</f>
        <v>5.0847457627118642</v>
      </c>
      <c r="G125" s="5"/>
    </row>
    <row r="126" spans="1:7" ht="14.45" x14ac:dyDescent="0.3">
      <c r="A126" s="1"/>
      <c r="B126" s="43"/>
      <c r="C126" s="44" t="s">
        <v>71</v>
      </c>
      <c r="D126" s="35">
        <f>[3]RFreshmanCampus06!$C$11</f>
        <v>40.197461212976023</v>
      </c>
      <c r="E126" s="35">
        <f>[3]RFreshmanCampus06!$D$25</f>
        <v>30.183356840620583</v>
      </c>
      <c r="F126" s="35"/>
      <c r="G126" s="5"/>
    </row>
    <row r="127" spans="1:7" ht="14.45" x14ac:dyDescent="0.3">
      <c r="A127" s="1"/>
      <c r="B127" s="43"/>
      <c r="C127" s="44" t="s">
        <v>72</v>
      </c>
      <c r="D127" s="35">
        <f>[3]RFreshmanCampus06!$C$4</f>
        <v>48.371335504886005</v>
      </c>
      <c r="E127" s="35"/>
      <c r="F127" s="35"/>
      <c r="G127" s="5"/>
    </row>
    <row r="128" spans="1:7" ht="14.45" x14ac:dyDescent="0.3">
      <c r="A128" s="1"/>
      <c r="B128" s="43"/>
      <c r="C128" s="44"/>
      <c r="D128" s="35"/>
      <c r="E128" s="35"/>
      <c r="F128" s="35"/>
      <c r="G128" s="5"/>
    </row>
    <row r="129" spans="1:7" ht="28.9" x14ac:dyDescent="0.3">
      <c r="A129" s="1"/>
      <c r="B129" s="43" t="s">
        <v>74</v>
      </c>
      <c r="C129" s="44" t="s">
        <v>70</v>
      </c>
      <c r="D129" s="35">
        <f>[3]RFreshmanCampus06!$C$19</f>
        <v>60.847299813780275</v>
      </c>
      <c r="E129" s="35">
        <f>[3]RFreshmanCampus06!$D$33</f>
        <v>25.418994413407816</v>
      </c>
      <c r="F129" s="35">
        <f>[3]RFreshmanCampus06!$E$40</f>
        <v>3.7243947858473012</v>
      </c>
      <c r="G129" s="5"/>
    </row>
    <row r="130" spans="1:7" ht="30.75" customHeight="1" x14ac:dyDescent="0.3">
      <c r="A130" s="1"/>
      <c r="B130" s="43"/>
      <c r="C130" s="44" t="s">
        <v>71</v>
      </c>
      <c r="D130" s="35">
        <f>D113</f>
        <v>54.560810810810814</v>
      </c>
      <c r="E130" s="35">
        <f>[3]RFreshmanCampus06!$D$26</f>
        <v>24.841571609632453</v>
      </c>
      <c r="F130" s="35"/>
      <c r="G130" s="5"/>
    </row>
    <row r="131" spans="1:7" ht="14.45" x14ac:dyDescent="0.3">
      <c r="A131" s="1"/>
      <c r="B131" s="43"/>
      <c r="C131" s="44" t="s">
        <v>72</v>
      </c>
      <c r="D131" s="35">
        <f>[3]RFreshmanCampus06!$C$12</f>
        <v>61.59695817490492</v>
      </c>
      <c r="E131" s="35"/>
      <c r="F131" s="35"/>
      <c r="G131" s="5"/>
    </row>
    <row r="132" spans="1:7" ht="14.45" x14ac:dyDescent="0.3">
      <c r="A132" s="1"/>
      <c r="B132" s="43"/>
      <c r="C132" s="44"/>
      <c r="D132" s="35"/>
      <c r="E132" s="35"/>
      <c r="F132" s="35"/>
      <c r="G132" s="5"/>
    </row>
    <row r="133" spans="1:7" ht="14.45" x14ac:dyDescent="0.3">
      <c r="A133" s="1"/>
      <c r="B133" s="44" t="s">
        <v>67</v>
      </c>
      <c r="C133" s="44" t="s">
        <v>70</v>
      </c>
      <c r="D133" s="35">
        <f>[3]RFreshmanCampus06!$C$21</f>
        <v>66.310160427807475</v>
      </c>
      <c r="E133" s="35">
        <f>[3]RFreshmanCampus06!$D$34</f>
        <v>20.101781170483463</v>
      </c>
      <c r="F133" s="35">
        <f>[3]RFreshmanCampus06!$E$41</f>
        <v>2.0356234096692112</v>
      </c>
      <c r="G133" s="5"/>
    </row>
    <row r="134" spans="1:7" ht="14.45" x14ac:dyDescent="0.3">
      <c r="A134" s="1"/>
      <c r="B134" s="44"/>
      <c r="C134" s="44" t="s">
        <v>71</v>
      </c>
      <c r="D134" s="35">
        <f>[3]RFreshmanCampus06!$C$13</f>
        <v>61.863173216885002</v>
      </c>
      <c r="E134" s="35">
        <f>[3]RFreshmanCampus06!$D$27</f>
        <v>20.815138282387196</v>
      </c>
      <c r="F134" s="35"/>
      <c r="G134" s="5"/>
    </row>
    <row r="135" spans="1:7" ht="14.45" x14ac:dyDescent="0.3">
      <c r="A135" s="1"/>
      <c r="B135" s="44"/>
      <c r="C135" s="44" t="s">
        <v>72</v>
      </c>
      <c r="D135" s="35">
        <f>[3]RFreshmanCampus06!$C$6</f>
        <v>63.769633507853399</v>
      </c>
      <c r="E135" s="35"/>
      <c r="F135" s="35"/>
      <c r="G135" s="5"/>
    </row>
    <row r="136" spans="1:7" ht="14.45" x14ac:dyDescent="0.3">
      <c r="A136" s="1" t="s">
        <v>50</v>
      </c>
      <c r="B136" s="1"/>
      <c r="C136" s="1"/>
      <c r="D136" s="35"/>
      <c r="E136" s="35"/>
      <c r="F136" s="35"/>
      <c r="G136" s="5"/>
    </row>
    <row r="137" spans="1:7" ht="28.9" x14ac:dyDescent="0.3">
      <c r="A137" s="1"/>
      <c r="B137" s="43" t="s">
        <v>69</v>
      </c>
      <c r="C137" s="44" t="s">
        <v>70</v>
      </c>
      <c r="D137" s="35">
        <f>[3]RFreshmanCampus08!$C$17</f>
        <v>60</v>
      </c>
      <c r="E137" s="35">
        <f>[3]RFreshmanCampus08!$D$31</f>
        <v>19.285714285714299</v>
      </c>
      <c r="F137" s="35">
        <f>[3]RFreshmanCampus08!$E$38</f>
        <v>2.1428571428571423</v>
      </c>
      <c r="G137" s="5"/>
    </row>
    <row r="138" spans="1:7" ht="14.45" x14ac:dyDescent="0.3">
      <c r="A138" s="1"/>
      <c r="B138" s="43"/>
      <c r="C138" s="44" t="s">
        <v>71</v>
      </c>
      <c r="D138" s="35">
        <f>[3]RFreshmanCampus08!$C$10</f>
        <v>60.130718954248344</v>
      </c>
      <c r="E138" s="35">
        <f>[3]RFreshmanCampus08!$D$24</f>
        <v>16.993464052287578</v>
      </c>
      <c r="F138" s="35"/>
      <c r="G138" s="5"/>
    </row>
    <row r="139" spans="1:7" ht="14.45" x14ac:dyDescent="0.3">
      <c r="A139" s="1"/>
      <c r="B139" s="43"/>
      <c r="C139" s="44" t="s">
        <v>72</v>
      </c>
      <c r="D139" s="35">
        <f>[3]RFreshmanCampus08!$C$3</f>
        <v>65.517241379310363</v>
      </c>
      <c r="E139" s="35"/>
      <c r="F139" s="35"/>
      <c r="G139" s="5"/>
    </row>
    <row r="140" spans="1:7" ht="14.45" x14ac:dyDescent="0.3">
      <c r="A140" s="1"/>
      <c r="B140" s="43"/>
      <c r="C140" s="44"/>
      <c r="D140" s="35"/>
      <c r="E140" s="35"/>
      <c r="F140" s="35"/>
      <c r="G140" s="5"/>
    </row>
    <row r="141" spans="1:7" ht="28.9" x14ac:dyDescent="0.3">
      <c r="A141" s="1"/>
      <c r="B141" s="43" t="s">
        <v>73</v>
      </c>
      <c r="C141" s="44" t="s">
        <v>70</v>
      </c>
      <c r="D141" s="35">
        <f>[3]RFreshmanCampus08!$C$18</f>
        <v>63.116591928251111</v>
      </c>
      <c r="E141" s="35">
        <f>[3]RFreshmanCampus08!$D$32</f>
        <v>13.67713004484305</v>
      </c>
      <c r="F141" s="35">
        <f>[3]RFreshmanCampus08!$E$39</f>
        <v>3.2511210762331841</v>
      </c>
      <c r="G141" s="5"/>
    </row>
    <row r="142" spans="1:7" ht="14.45" x14ac:dyDescent="0.3">
      <c r="A142" s="1"/>
      <c r="B142" s="43"/>
      <c r="C142" s="44" t="s">
        <v>71</v>
      </c>
      <c r="D142" s="35">
        <f>[3]RFreshmanCampus08!$C$11</f>
        <v>61.023622047244096</v>
      </c>
      <c r="E142" s="35">
        <f>[3]RFreshmanCampus08!$D$25</f>
        <v>13.77952755905512</v>
      </c>
      <c r="F142" s="35"/>
      <c r="G142" s="5"/>
    </row>
    <row r="143" spans="1:7" ht="14.45" x14ac:dyDescent="0.3">
      <c r="A143" s="1"/>
      <c r="B143" s="43"/>
      <c r="C143" s="44" t="s">
        <v>72</v>
      </c>
      <c r="D143" s="35">
        <f>[3]RFreshmanCampus08!$C$4</f>
        <v>57.454228421970363</v>
      </c>
      <c r="E143" s="35"/>
      <c r="F143" s="35"/>
      <c r="G143" s="5"/>
    </row>
    <row r="144" spans="1:7" ht="14.45" x14ac:dyDescent="0.3">
      <c r="A144" s="1"/>
      <c r="B144" s="43"/>
      <c r="C144" s="44"/>
      <c r="D144" s="35"/>
      <c r="E144" s="35"/>
      <c r="F144" s="35"/>
      <c r="G144" s="5"/>
    </row>
    <row r="145" spans="1:7" ht="28.9" x14ac:dyDescent="0.3">
      <c r="A145" s="1"/>
      <c r="B145" s="43" t="s">
        <v>74</v>
      </c>
      <c r="C145" s="44" t="s">
        <v>70</v>
      </c>
      <c r="D145" s="35">
        <f>[3]RFreshmanCampus08!$C$19</f>
        <v>69.250317662007618</v>
      </c>
      <c r="E145" s="35">
        <f>[3]RFreshmanCampus08!$D$33</f>
        <v>12.071156289707753</v>
      </c>
      <c r="F145" s="35">
        <f>[3]RFreshmanCampus08!$E$40</f>
        <v>2.0330368487928836</v>
      </c>
      <c r="G145" s="5"/>
    </row>
    <row r="146" spans="1:7" ht="14.45" x14ac:dyDescent="0.3">
      <c r="A146" s="1"/>
      <c r="B146" s="43"/>
      <c r="C146" s="44" t="s">
        <v>71</v>
      </c>
      <c r="D146" s="35">
        <f>[3]RFreshmanCampus08!$C$12</f>
        <v>70.676691729323295</v>
      </c>
      <c r="E146" s="35">
        <f>[3]RFreshmanCampus08!$D$26</f>
        <v>11.184210526315789</v>
      </c>
      <c r="F146" s="35"/>
      <c r="G146" s="5"/>
    </row>
    <row r="147" spans="1:7" ht="14.45" x14ac:dyDescent="0.3">
      <c r="A147" s="1"/>
      <c r="B147" s="43"/>
      <c r="C147" s="44" t="s">
        <v>72</v>
      </c>
      <c r="D147" s="35">
        <f>[3]RFreshmanCampus08!$C$5</f>
        <v>72.012336160370097</v>
      </c>
      <c r="E147" s="35"/>
      <c r="F147" s="35"/>
      <c r="G147" s="5"/>
    </row>
    <row r="148" spans="1:7" ht="14.45" x14ac:dyDescent="0.3">
      <c r="A148" s="1"/>
      <c r="B148" s="43"/>
      <c r="C148" s="44"/>
      <c r="D148" s="35"/>
      <c r="E148" s="35"/>
      <c r="F148" s="35"/>
      <c r="G148" s="5"/>
    </row>
    <row r="149" spans="1:7" ht="14.45" x14ac:dyDescent="0.3">
      <c r="A149" s="1"/>
      <c r="B149" s="44" t="s">
        <v>67</v>
      </c>
      <c r="C149" s="44" t="s">
        <v>70</v>
      </c>
      <c r="D149" s="35">
        <f>[3]RFreshmanCampus08!$C$20</f>
        <v>74.954072259644818</v>
      </c>
      <c r="E149" s="35">
        <f>[3]RFreshmanCampus08!$D$34</f>
        <v>9.0018371096142022</v>
      </c>
      <c r="F149" s="35">
        <f>[3]RFreshmanCampus08!$E$41</f>
        <v>2.0208205756276789</v>
      </c>
      <c r="G149" s="5"/>
    </row>
    <row r="150" spans="1:7" ht="14.45" x14ac:dyDescent="0.3">
      <c r="A150" s="1"/>
      <c r="B150" s="44"/>
      <c r="C150" s="44" t="s">
        <v>71</v>
      </c>
      <c r="D150" s="35">
        <f>[3]RFreshmanCampus08!$C$13</f>
        <v>74.689054726368184</v>
      </c>
      <c r="E150" s="35">
        <f>[3]RFreshmanCampus08!$D$27</f>
        <v>9.2661691542288569</v>
      </c>
      <c r="F150" s="35"/>
      <c r="G150" s="5"/>
    </row>
    <row r="151" spans="1:7" ht="45" customHeight="1" x14ac:dyDescent="0.3">
      <c r="A151" s="1"/>
      <c r="B151" s="44"/>
      <c r="C151" s="44" t="s">
        <v>72</v>
      </c>
      <c r="D151" s="35">
        <f>[3]RFreshmanCampus08!$C$6</f>
        <v>74.381625441696116</v>
      </c>
      <c r="E151" s="35"/>
      <c r="F151" s="35"/>
      <c r="G151" s="5"/>
    </row>
    <row r="152" spans="1:7" ht="14.45" x14ac:dyDescent="0.3">
      <c r="A152" s="1" t="s">
        <v>51</v>
      </c>
      <c r="B152" s="1"/>
      <c r="C152" s="1"/>
      <c r="D152" s="35"/>
      <c r="E152" s="35"/>
      <c r="F152" s="35"/>
      <c r="G152" s="5"/>
    </row>
    <row r="153" spans="1:7" ht="28.9" x14ac:dyDescent="0.3">
      <c r="A153" s="1"/>
      <c r="B153" s="43" t="s">
        <v>69</v>
      </c>
      <c r="C153" s="44" t="s">
        <v>70</v>
      </c>
      <c r="D153" s="35">
        <f>[3]RFreshmanCampus07!$C$17</f>
        <v>51.648351648351664</v>
      </c>
      <c r="E153" s="35">
        <f>[3]RFreshmanCampus07!$D$31</f>
        <v>18.68131868131869</v>
      </c>
      <c r="F153" s="35">
        <f>[3]RFreshmanCampus07!$E$38</f>
        <v>3.2967032967032961</v>
      </c>
      <c r="G153" s="5"/>
    </row>
    <row r="154" spans="1:7" ht="14.45" x14ac:dyDescent="0.3">
      <c r="A154" s="1"/>
      <c r="B154" s="43"/>
      <c r="C154" s="44" t="s">
        <v>71</v>
      </c>
      <c r="D154" s="35">
        <f>[3]RFreshmanCampus07!$C$10</f>
        <v>49.606299212598437</v>
      </c>
      <c r="E154" s="35">
        <f>[3]RFreshmanCampus07!$D$24</f>
        <v>22.834645669291344</v>
      </c>
      <c r="F154" s="35"/>
      <c r="G154" s="5"/>
    </row>
    <row r="155" spans="1:7" ht="14.45" x14ac:dyDescent="0.3">
      <c r="A155" s="1"/>
      <c r="B155" s="43"/>
      <c r="C155" s="44" t="s">
        <v>72</v>
      </c>
      <c r="D155" s="35">
        <f>[3]RFreshmanCampus07!$C$3</f>
        <v>38.562091503267993</v>
      </c>
      <c r="E155" s="35"/>
      <c r="F155" s="35"/>
      <c r="G155" s="5"/>
    </row>
    <row r="156" spans="1:7" ht="14.45" x14ac:dyDescent="0.3">
      <c r="A156" s="1"/>
      <c r="B156" s="43"/>
      <c r="C156" s="44"/>
      <c r="D156" s="35"/>
      <c r="E156" s="35"/>
      <c r="F156" s="35"/>
      <c r="G156" s="5"/>
    </row>
    <row r="157" spans="1:7" ht="28.9" x14ac:dyDescent="0.3">
      <c r="A157" s="1"/>
      <c r="B157" s="43" t="s">
        <v>73</v>
      </c>
      <c r="C157" s="44" t="s">
        <v>70</v>
      </c>
      <c r="D157" s="35">
        <f>[3]RFreshmanCampus07!$C$18</f>
        <v>40.169902912621346</v>
      </c>
      <c r="E157" s="35">
        <f>[3]RFreshmanCampus07!$D$32</f>
        <v>30.582524271844672</v>
      </c>
      <c r="F157" s="35">
        <f>[3]RFreshmanCampus07!$E$39</f>
        <v>4.8543689320388363</v>
      </c>
      <c r="G157" s="5"/>
    </row>
    <row r="158" spans="1:7" ht="14.45" x14ac:dyDescent="0.3">
      <c r="A158" s="1"/>
      <c r="B158" s="43"/>
      <c r="C158" s="44" t="s">
        <v>71</v>
      </c>
      <c r="D158" s="35">
        <f>[3]RFreshmanCampus07!$C$11</f>
        <v>43.390804597701155</v>
      </c>
      <c r="E158" s="35">
        <f>[3]RFreshmanCampus07!$D$25</f>
        <v>26.915708812260526</v>
      </c>
      <c r="F158" s="35"/>
      <c r="G158" s="5"/>
    </row>
    <row r="159" spans="1:7" ht="14.45" x14ac:dyDescent="0.3">
      <c r="A159" s="1"/>
      <c r="B159" s="43"/>
      <c r="C159" s="44" t="s">
        <v>72</v>
      </c>
      <c r="D159" s="35">
        <f>[3]RFreshmanCampus07!$C$4</f>
        <v>40.10946051602815</v>
      </c>
      <c r="E159" s="35"/>
      <c r="F159" s="35"/>
      <c r="G159" s="5"/>
    </row>
    <row r="160" spans="1:7" ht="14.45" x14ac:dyDescent="0.3">
      <c r="A160" s="1"/>
      <c r="B160" s="43"/>
      <c r="C160" s="44"/>
      <c r="D160" s="35"/>
      <c r="E160" s="35"/>
      <c r="F160" s="35"/>
      <c r="G160" s="5"/>
    </row>
    <row r="161" spans="1:7" ht="28.9" x14ac:dyDescent="0.3">
      <c r="A161" s="1"/>
      <c r="B161" s="43" t="s">
        <v>74</v>
      </c>
      <c r="C161" s="44" t="s">
        <v>70</v>
      </c>
      <c r="D161" s="35">
        <f>[3]RFreshmanCampus07!$C$19</f>
        <v>55.240174672489076</v>
      </c>
      <c r="E161" s="35">
        <f>[3]RFreshmanCampus07!$D$33</f>
        <v>23.689956331877728</v>
      </c>
      <c r="F161" s="35">
        <f>[3]RFreshmanCampus07!$E$40</f>
        <v>3.4934497816593875</v>
      </c>
      <c r="G161" s="5"/>
    </row>
    <row r="162" spans="1:7" ht="14.45" x14ac:dyDescent="0.3">
      <c r="A162" s="1"/>
      <c r="B162" s="43"/>
      <c r="C162" s="44" t="s">
        <v>71</v>
      </c>
      <c r="D162" s="35">
        <f>[3]RFreshmanCampus07!$C$12</f>
        <v>57.512437810945279</v>
      </c>
      <c r="E162" s="35">
        <f>[3]RFreshmanCampus07!$D$26</f>
        <v>22.089552238805968</v>
      </c>
      <c r="F162" s="35"/>
      <c r="G162" s="5"/>
    </row>
    <row r="163" spans="1:7" ht="14.45" x14ac:dyDescent="0.3">
      <c r="A163" s="1"/>
      <c r="B163" s="43"/>
      <c r="C163" s="44" t="s">
        <v>72</v>
      </c>
      <c r="D163" s="35">
        <f>[3]RFreshmanCampus07!$C$5</f>
        <v>55.670103092783499</v>
      </c>
      <c r="E163" s="35"/>
      <c r="F163" s="35"/>
      <c r="G163" s="5"/>
    </row>
    <row r="164" spans="1:7" ht="14.45" x14ac:dyDescent="0.3">
      <c r="A164" s="1"/>
      <c r="B164" s="43"/>
      <c r="C164" s="44"/>
      <c r="D164" s="35"/>
      <c r="E164" s="35"/>
      <c r="F164" s="35"/>
      <c r="G164" s="5"/>
    </row>
    <row r="165" spans="1:7" ht="14.45" x14ac:dyDescent="0.3">
      <c r="A165" s="1"/>
      <c r="B165" s="44" t="s">
        <v>67</v>
      </c>
      <c r="C165" s="44" t="s">
        <v>70</v>
      </c>
      <c r="D165" s="35">
        <f>[3]RFreshmanCampus07!$C$20</f>
        <v>59.654631083202496</v>
      </c>
      <c r="E165" s="35">
        <f>[3]RFreshmanCampus07!$D$34</f>
        <v>19.780219780219777</v>
      </c>
      <c r="F165" s="35">
        <f>[3]RFreshmanCampus07!$E$41</f>
        <v>2.6687598116169537</v>
      </c>
      <c r="G165" s="5"/>
    </row>
    <row r="166" spans="1:7" ht="14.45" x14ac:dyDescent="0.3">
      <c r="A166" s="1"/>
      <c r="B166" s="44"/>
      <c r="C166" s="44" t="s">
        <v>71</v>
      </c>
      <c r="D166" s="35">
        <f>[3]RFreshmanCampus07!$C$13</f>
        <v>60.38719285182431</v>
      </c>
      <c r="E166" s="35">
        <f>[3]RFreshmanCampus07!$D$27</f>
        <v>18.317200297840657</v>
      </c>
      <c r="F166" s="35"/>
      <c r="G166" s="5"/>
    </row>
    <row r="167" spans="1:7" ht="14.45" x14ac:dyDescent="0.3">
      <c r="A167" s="1"/>
      <c r="B167" s="44"/>
      <c r="C167" s="44" t="s">
        <v>72</v>
      </c>
      <c r="D167" s="35">
        <f>[3]RFreshmanCampus07!$C$6</f>
        <v>57.799671592775042</v>
      </c>
      <c r="E167" s="35"/>
      <c r="F167" s="35"/>
      <c r="G167" s="5"/>
    </row>
    <row r="168" spans="1:7" ht="14.45" x14ac:dyDescent="0.3">
      <c r="A168" s="112" t="s">
        <v>76</v>
      </c>
      <c r="B168" s="112"/>
      <c r="C168" s="112"/>
      <c r="D168" s="112"/>
      <c r="E168" s="57"/>
      <c r="F168" s="57"/>
      <c r="G168" s="5"/>
    </row>
    <row r="169" spans="1:7" ht="14.45" x14ac:dyDescent="0.3">
      <c r="A169" s="47" t="s">
        <v>77</v>
      </c>
      <c r="B169" s="48" t="s">
        <v>58</v>
      </c>
      <c r="C169" s="50" t="s">
        <v>78</v>
      </c>
      <c r="D169" s="49" t="s">
        <v>79</v>
      </c>
      <c r="F169" s="5"/>
      <c r="G169" s="5"/>
    </row>
    <row r="170" spans="1:7" ht="14.45" x14ac:dyDescent="0.3">
      <c r="A170" s="37" t="s">
        <v>80</v>
      </c>
      <c r="B170" s="1"/>
      <c r="C170" s="1"/>
      <c r="D170" s="1"/>
      <c r="F170" s="5"/>
      <c r="G170" s="5"/>
    </row>
    <row r="171" spans="1:7" ht="28.9" x14ac:dyDescent="0.3">
      <c r="A171" s="37"/>
      <c r="B171" s="43" t="s">
        <v>69</v>
      </c>
      <c r="C171" s="44" t="s">
        <v>81</v>
      </c>
      <c r="D171" s="35">
        <f>[4]IPEDSGradRacev2!$B$4</f>
        <v>45.08393285371703</v>
      </c>
      <c r="F171" s="5"/>
      <c r="G171" s="5"/>
    </row>
    <row r="172" spans="1:7" ht="14.45" x14ac:dyDescent="0.3">
      <c r="A172" s="1"/>
      <c r="B172" s="43"/>
      <c r="C172" s="44" t="s">
        <v>82</v>
      </c>
      <c r="D172" s="35">
        <f>[4]IPEDSGradRacev2!$C$4-[4]IPEDSGradRacev2!$B$4</f>
        <v>25.099920063948829</v>
      </c>
      <c r="F172" s="5"/>
      <c r="G172" s="5"/>
    </row>
    <row r="173" spans="1:7" ht="14.45" x14ac:dyDescent="0.3">
      <c r="A173" s="1"/>
      <c r="B173" s="43"/>
      <c r="C173" s="44" t="s">
        <v>83</v>
      </c>
      <c r="D173" s="35">
        <f>[4]IPEDSGradRacev2!$D$4-[4]IPEDSGradRacev2!$C$4</f>
        <v>3.2773780975219893</v>
      </c>
      <c r="F173" s="5"/>
      <c r="G173" s="5"/>
    </row>
    <row r="174" spans="1:7" ht="28.9" x14ac:dyDescent="0.3">
      <c r="A174" s="1"/>
      <c r="B174" s="43" t="s">
        <v>73</v>
      </c>
      <c r="C174" s="44" t="s">
        <v>81</v>
      </c>
      <c r="D174" s="35">
        <f>[4]IPEDSGradRacev2!$K$4</f>
        <v>48.217806764750492</v>
      </c>
      <c r="F174" s="5"/>
      <c r="G174" s="5"/>
    </row>
    <row r="175" spans="1:7" ht="14.45" x14ac:dyDescent="0.3">
      <c r="A175" s="1"/>
      <c r="B175" s="43"/>
      <c r="C175" s="44" t="s">
        <v>82</v>
      </c>
      <c r="D175" s="35">
        <f>[4]IPEDSGradRacev2!$L$4-[4]IPEDSGradRacev2!$K$4</f>
        <v>25.572576975580148</v>
      </c>
      <c r="F175" s="5"/>
      <c r="G175" s="5"/>
    </row>
    <row r="176" spans="1:7" x14ac:dyDescent="0.25">
      <c r="A176" s="109"/>
      <c r="B176" s="43"/>
      <c r="C176" s="44" t="s">
        <v>83</v>
      </c>
      <c r="D176" s="35">
        <f>[4]IPEDSGradRacev2!$M$4-[4]IPEDSGradRacev2!$L$4</f>
        <v>3.4582132564841856</v>
      </c>
      <c r="F176" s="5"/>
      <c r="G176" s="5"/>
    </row>
    <row r="177" spans="1:7" ht="30" x14ac:dyDescent="0.25">
      <c r="A177" s="109"/>
      <c r="B177" s="43" t="s">
        <v>74</v>
      </c>
      <c r="C177" s="44" t="s">
        <v>81</v>
      </c>
      <c r="D177" s="35">
        <f>[4]IPEDSGradRacev2!$H$4</f>
        <v>65.064818953956205</v>
      </c>
      <c r="F177" s="5"/>
      <c r="G177" s="5"/>
    </row>
    <row r="178" spans="1:7" x14ac:dyDescent="0.25">
      <c r="A178" s="109"/>
      <c r="B178" s="43"/>
      <c r="C178" s="44" t="s">
        <v>82</v>
      </c>
      <c r="D178" s="35">
        <f>[4]IPEDSGradRacev2!$I$4-[4]IPEDSGradRacev2!$H$4</f>
        <v>20.712263448070289</v>
      </c>
      <c r="F178" s="5"/>
      <c r="G178" s="5"/>
    </row>
    <row r="179" spans="1:7" x14ac:dyDescent="0.25">
      <c r="A179" s="109"/>
      <c r="B179" s="43"/>
      <c r="C179" s="44" t="s">
        <v>83</v>
      </c>
      <c r="D179" s="35">
        <f>[4]IPEDSGradRacev2!$J$4-[4]IPEDSGradRacev2!$I$4</f>
        <v>2.182983161972885</v>
      </c>
      <c r="F179" s="5"/>
      <c r="G179" s="5"/>
    </row>
    <row r="180" spans="1:7" x14ac:dyDescent="0.25">
      <c r="A180" s="109"/>
      <c r="B180" s="44" t="s">
        <v>67</v>
      </c>
      <c r="C180" s="44" t="s">
        <v>81</v>
      </c>
      <c r="D180" s="35">
        <f>[4]IPEDSGradRacev2!$E$4</f>
        <v>67.441860465116264</v>
      </c>
      <c r="F180" s="5"/>
      <c r="G180" s="5"/>
    </row>
    <row r="181" spans="1:7" ht="14.45" x14ac:dyDescent="0.3">
      <c r="A181" s="1"/>
      <c r="B181" s="44"/>
      <c r="C181" s="44" t="s">
        <v>82</v>
      </c>
      <c r="D181" s="35">
        <f>[4]IPEDSGradRacev2!$F$4-[4]IPEDSGradRacev2!$E$4</f>
        <v>15.283799763500213</v>
      </c>
      <c r="F181" s="5"/>
      <c r="G181" s="5"/>
    </row>
    <row r="182" spans="1:7" ht="14.45" x14ac:dyDescent="0.3">
      <c r="A182" s="1"/>
      <c r="B182" s="44"/>
      <c r="C182" s="44" t="s">
        <v>83</v>
      </c>
      <c r="D182" s="35">
        <f>[4]IPEDSGradRacev2!$G$4-[4]IPEDSGradRacev2!$F$4</f>
        <v>1.9511233740638687</v>
      </c>
      <c r="F182" s="5"/>
      <c r="G182" s="5"/>
    </row>
    <row r="183" spans="1:7" ht="14.45" x14ac:dyDescent="0.3">
      <c r="A183" s="1" t="s">
        <v>29</v>
      </c>
      <c r="B183" s="1"/>
      <c r="C183" s="1"/>
      <c r="D183" s="35"/>
      <c r="F183" s="5"/>
      <c r="G183" s="5"/>
    </row>
    <row r="184" spans="1:7" ht="14.45" x14ac:dyDescent="0.3">
      <c r="A184" s="1" t="s">
        <v>84</v>
      </c>
      <c r="B184" s="1"/>
      <c r="C184" s="1"/>
      <c r="D184" s="35"/>
      <c r="F184" s="5"/>
      <c r="G184" s="5"/>
    </row>
    <row r="185" spans="1:7" ht="28.9" x14ac:dyDescent="0.3">
      <c r="A185" s="1"/>
      <c r="B185" s="43" t="s">
        <v>69</v>
      </c>
      <c r="C185" s="44" t="s">
        <v>81</v>
      </c>
      <c r="D185" s="35">
        <f>[4]IPEDSGradRacev2!$B$3</f>
        <v>44.400734329923942</v>
      </c>
      <c r="F185" s="5"/>
      <c r="G185" s="5"/>
    </row>
    <row r="186" spans="1:7" ht="14.45" x14ac:dyDescent="0.3">
      <c r="A186" s="1"/>
      <c r="B186" s="43"/>
      <c r="C186" s="44" t="s">
        <v>82</v>
      </c>
      <c r="D186" s="35">
        <f>[4]IPEDSGradRacev2!$C$3-[4]IPEDSGradRacev2!$B$3</f>
        <v>19.748229740361914</v>
      </c>
      <c r="F186" s="5"/>
      <c r="G186" s="5"/>
    </row>
    <row r="187" spans="1:7" ht="14.45" x14ac:dyDescent="0.3">
      <c r="A187" s="1"/>
      <c r="B187" s="43"/>
      <c r="C187" s="44" t="s">
        <v>83</v>
      </c>
      <c r="D187" s="35">
        <f>[4]IPEDSGradRacev2!$D$3-[4]IPEDSGradRacev2!$C$3</f>
        <v>4.6289011277209795</v>
      </c>
      <c r="F187" s="5"/>
      <c r="G187" s="5"/>
    </row>
    <row r="188" spans="1:7" ht="28.9" x14ac:dyDescent="0.3">
      <c r="A188" s="1"/>
      <c r="B188" s="43" t="s">
        <v>73</v>
      </c>
      <c r="C188" s="44" t="s">
        <v>81</v>
      </c>
      <c r="D188" s="35">
        <f>[4]IPEDSGradRacev2!$K$3</f>
        <v>46.503814021067917</v>
      </c>
      <c r="F188" s="5"/>
      <c r="G188" s="5"/>
    </row>
    <row r="189" spans="1:7" ht="14.45" x14ac:dyDescent="0.3">
      <c r="A189" s="1"/>
      <c r="B189" s="43"/>
      <c r="C189" s="44" t="s">
        <v>82</v>
      </c>
      <c r="D189" s="35">
        <f>[4]IPEDSGradRacev2!$L$3-[4]IPEDSGradRacev2!$K$3</f>
        <v>21.603705049037437</v>
      </c>
      <c r="F189" s="5"/>
      <c r="G189" s="5"/>
    </row>
    <row r="190" spans="1:7" ht="14.45" x14ac:dyDescent="0.3">
      <c r="A190" s="1"/>
      <c r="B190" s="43"/>
      <c r="C190" s="44" t="s">
        <v>83</v>
      </c>
      <c r="D190" s="35">
        <f>[4]IPEDSGradRacev2!$M$3-[4]IPEDSGradRacev2!$L$3</f>
        <v>3.8866690882673254</v>
      </c>
      <c r="F190" s="5"/>
      <c r="G190" s="5"/>
    </row>
    <row r="191" spans="1:7" ht="28.9" x14ac:dyDescent="0.3">
      <c r="A191" s="1"/>
      <c r="B191" s="43" t="s">
        <v>74</v>
      </c>
      <c r="C191" s="44" t="s">
        <v>81</v>
      </c>
      <c r="D191" s="35">
        <f>[4]IPEDSGradRacev2!$N$3</f>
        <v>40</v>
      </c>
      <c r="F191" s="5"/>
      <c r="G191" s="5"/>
    </row>
    <row r="192" spans="1:7" ht="14.45" x14ac:dyDescent="0.3">
      <c r="A192" s="1"/>
      <c r="B192" s="43"/>
      <c r="C192" s="44" t="s">
        <v>82</v>
      </c>
      <c r="D192" s="35">
        <f>[4]IPEDSGradRacev2!$O$3-[4]IPEDSGradRacev2!$N$3</f>
        <v>20</v>
      </c>
      <c r="F192" s="5"/>
      <c r="G192" s="5"/>
    </row>
    <row r="193" spans="1:7" ht="14.45" x14ac:dyDescent="0.3">
      <c r="A193" s="1"/>
      <c r="B193" s="43"/>
      <c r="C193" s="44" t="s">
        <v>83</v>
      </c>
      <c r="D193" s="35">
        <f>[4]IPEDSGradRacev2!$P$3-[4]IPEDSGradRacev2!$O$3</f>
        <v>2.9850746268656749</v>
      </c>
      <c r="F193" s="5"/>
      <c r="G193" s="5"/>
    </row>
    <row r="194" spans="1:7" ht="14.45" x14ac:dyDescent="0.3">
      <c r="A194" s="1"/>
      <c r="B194" s="44" t="s">
        <v>67</v>
      </c>
      <c r="C194" s="44" t="s">
        <v>81</v>
      </c>
      <c r="D194" s="35">
        <f>[4]IPEDSGradRacev2!$E$3</f>
        <v>58.736390336520856</v>
      </c>
      <c r="F194" s="5"/>
      <c r="G194" s="5"/>
    </row>
    <row r="195" spans="1:7" ht="14.45" x14ac:dyDescent="0.3">
      <c r="A195" s="1"/>
      <c r="B195" s="44"/>
      <c r="C195" s="44" t="s">
        <v>82</v>
      </c>
      <c r="D195" s="35">
        <f>[4]IPEDSGradRacev2!$F$3-[4]IPEDSGradRacev2!$E$3</f>
        <v>18.299496652591444</v>
      </c>
      <c r="F195" s="5"/>
      <c r="G195" s="5"/>
    </row>
    <row r="196" spans="1:7" ht="14.45" x14ac:dyDescent="0.3">
      <c r="A196" s="1"/>
      <c r="B196" s="44"/>
      <c r="C196" s="44" t="s">
        <v>83</v>
      </c>
      <c r="D196" s="35">
        <f>[4]IPEDSGradRacev2!$G$3-[4]IPEDSGradRacev2!$F$3</f>
        <v>2.6522156186030372</v>
      </c>
      <c r="F196" s="5"/>
      <c r="G196" s="5"/>
    </row>
    <row r="197" spans="1:7" ht="14.45" x14ac:dyDescent="0.3">
      <c r="A197" s="1" t="s">
        <v>29</v>
      </c>
      <c r="B197" s="1"/>
      <c r="C197" s="1"/>
      <c r="D197" s="35"/>
      <c r="F197" s="5"/>
      <c r="G197" s="5"/>
    </row>
    <row r="198" spans="1:7" ht="14.45" x14ac:dyDescent="0.3">
      <c r="A198" s="1" t="s">
        <v>85</v>
      </c>
      <c r="B198" s="1"/>
      <c r="C198" s="1"/>
      <c r="D198" s="35"/>
      <c r="F198" s="5"/>
      <c r="G198" s="5"/>
    </row>
    <row r="199" spans="1:7" ht="28.9" x14ac:dyDescent="0.3">
      <c r="A199" s="1"/>
      <c r="B199" s="43" t="s">
        <v>69</v>
      </c>
      <c r="C199" s="44" t="s">
        <v>81</v>
      </c>
      <c r="D199" s="35">
        <f>[4]IPEDSGradRacev2!$B$2</f>
        <v>74.17427969079408</v>
      </c>
      <c r="F199" s="5"/>
      <c r="G199" s="5"/>
    </row>
    <row r="200" spans="1:7" ht="14.45" x14ac:dyDescent="0.3">
      <c r="A200" s="1"/>
      <c r="B200" s="43"/>
      <c r="C200" s="44" t="s">
        <v>82</v>
      </c>
      <c r="D200" s="35">
        <f>[4]IPEDSGradRacev2!$C$2-[4]IPEDSGradRacev2!$B$2</f>
        <v>9.3815881939564036</v>
      </c>
      <c r="F200" s="5"/>
      <c r="G200" s="5"/>
    </row>
    <row r="201" spans="1:7" ht="14.45" x14ac:dyDescent="0.3">
      <c r="A201" s="1"/>
      <c r="B201" s="43"/>
      <c r="C201" s="44" t="s">
        <v>83</v>
      </c>
      <c r="D201" s="35">
        <f>[4]IPEDSGradRacev2!$D$2-[4]IPEDSGradRacev2!$C$2</f>
        <v>2.2136331693605626</v>
      </c>
      <c r="F201" s="5"/>
      <c r="G201" s="5"/>
    </row>
    <row r="202" spans="1:7" ht="28.9" x14ac:dyDescent="0.3">
      <c r="A202" s="1"/>
      <c r="B202" s="43" t="s">
        <v>73</v>
      </c>
      <c r="C202" s="44" t="s">
        <v>81</v>
      </c>
      <c r="D202" s="35">
        <f>[4]IPEDSGradRacev2!$K$2</f>
        <v>77.575000000000003</v>
      </c>
      <c r="F202" s="5"/>
      <c r="G202" s="5"/>
    </row>
    <row r="203" spans="1:7" ht="14.45" x14ac:dyDescent="0.3">
      <c r="A203" s="1"/>
      <c r="B203" s="43"/>
      <c r="C203" s="44" t="s">
        <v>82</v>
      </c>
      <c r="D203" s="35">
        <f>[4]IPEDSGradRacev2!$L$2-[4]IPEDSGradRacev2!$K$2</f>
        <v>8.3250000000000028</v>
      </c>
      <c r="F203" s="5"/>
      <c r="G203" s="5"/>
    </row>
    <row r="204" spans="1:7" ht="14.45" x14ac:dyDescent="0.3">
      <c r="A204" s="1"/>
      <c r="B204" s="43"/>
      <c r="C204" s="44" t="s">
        <v>83</v>
      </c>
      <c r="D204" s="35">
        <f>[4]IPEDSGradRacev2!$M$2-[4]IPEDSGradRacev2!$K$2</f>
        <v>10.224999999999994</v>
      </c>
      <c r="F204" s="5"/>
      <c r="G204" s="5"/>
    </row>
    <row r="205" spans="1:7" ht="28.9" x14ac:dyDescent="0.3">
      <c r="A205" s="1"/>
      <c r="B205" s="43" t="s">
        <v>74</v>
      </c>
      <c r="C205" s="44" t="s">
        <v>81</v>
      </c>
      <c r="D205" s="35">
        <f>[4]IPEDSGradRacev2!$N$2</f>
        <v>67.788461538461561</v>
      </c>
      <c r="F205" s="5"/>
      <c r="G205" s="5"/>
    </row>
    <row r="206" spans="1:7" ht="14.45" x14ac:dyDescent="0.3">
      <c r="A206" s="1"/>
      <c r="B206" s="43"/>
      <c r="C206" s="44" t="s">
        <v>82</v>
      </c>
      <c r="D206" s="35">
        <f>[4]IPEDSGradRacev2!$O$2-[4]IPEDSGradRacev2!$N$2</f>
        <v>9.6153846153846132</v>
      </c>
      <c r="F206" s="5"/>
      <c r="G206" s="5"/>
    </row>
    <row r="207" spans="1:7" ht="14.45" x14ac:dyDescent="0.3">
      <c r="A207" s="1"/>
      <c r="B207" s="43"/>
      <c r="C207" s="44" t="s">
        <v>83</v>
      </c>
      <c r="D207" s="35">
        <f>[4]IPEDSGradRacev2!$P$2-[4]IPEDSGradRacev2!$O$2</f>
        <v>1.9230769230768914</v>
      </c>
      <c r="F207" s="5"/>
      <c r="G207" s="5"/>
    </row>
    <row r="208" spans="1:7" ht="14.45" x14ac:dyDescent="0.3">
      <c r="A208" s="1"/>
      <c r="B208" s="44" t="s">
        <v>67</v>
      </c>
      <c r="C208" s="44" t="s">
        <v>81</v>
      </c>
      <c r="D208" s="35">
        <f>[4]IPEDSGradRacev2!$E$2</f>
        <v>81.489190595581647</v>
      </c>
      <c r="F208" s="5"/>
      <c r="G208" s="5"/>
    </row>
    <row r="209" spans="1:7" ht="14.45" x14ac:dyDescent="0.3">
      <c r="A209" s="1"/>
      <c r="B209" s="44"/>
      <c r="C209" s="44" t="s">
        <v>82</v>
      </c>
      <c r="D209" s="35">
        <f>[4]IPEDSGradRacev2!$F$2-[4]IPEDSGradRacev2!$E$2</f>
        <v>6.6512133970386458</v>
      </c>
      <c r="F209" s="5"/>
      <c r="G209" s="5"/>
    </row>
    <row r="210" spans="1:7" ht="14.45" x14ac:dyDescent="0.3">
      <c r="A210" s="1"/>
      <c r="B210" s="44"/>
      <c r="C210" s="44" t="s">
        <v>83</v>
      </c>
      <c r="D210" s="35">
        <f>[4]IPEDSGradRacev2!$G$2-[4]IPEDSGradRacev2!$F$2</f>
        <v>1.0833057382089919</v>
      </c>
      <c r="F210" s="5"/>
      <c r="G210" s="5"/>
    </row>
    <row r="211" spans="1:7" ht="14.45" x14ac:dyDescent="0.3">
      <c r="A211" s="7"/>
      <c r="C211" s="5"/>
      <c r="F211" s="5"/>
      <c r="G211" s="5"/>
    </row>
    <row r="212" spans="1:7" ht="14.45" x14ac:dyDescent="0.3">
      <c r="A212" s="7"/>
      <c r="C212" s="5"/>
      <c r="F212" s="5"/>
      <c r="G212" s="5"/>
    </row>
    <row r="213" spans="1:7" ht="14.45" x14ac:dyDescent="0.3">
      <c r="A213" s="7" t="s">
        <v>86</v>
      </c>
      <c r="C213" s="5"/>
      <c r="F213" s="5"/>
      <c r="G213" s="5"/>
    </row>
    <row r="214" spans="1:7" ht="14.45" x14ac:dyDescent="0.3">
      <c r="A214" s="7"/>
      <c r="C214" s="5"/>
      <c r="F214" s="5"/>
      <c r="G214" s="5"/>
    </row>
    <row r="215" spans="1:7" ht="14.45" x14ac:dyDescent="0.3">
      <c r="A215" s="7"/>
      <c r="C215" s="5"/>
      <c r="F215" s="5"/>
      <c r="G215" s="5"/>
    </row>
    <row r="216" spans="1:7" ht="14.45" x14ac:dyDescent="0.3">
      <c r="A216" s="7"/>
      <c r="C216" s="5"/>
      <c r="F216" s="5"/>
      <c r="G216" s="5"/>
    </row>
    <row r="217" spans="1:7" ht="14.45" x14ac:dyDescent="0.3">
      <c r="A217" s="7"/>
      <c r="C217" s="5"/>
      <c r="F217" s="5"/>
      <c r="G217" s="5"/>
    </row>
    <row r="218" spans="1:7" ht="14.45" x14ac:dyDescent="0.3">
      <c r="A218" s="7"/>
      <c r="C218" s="5"/>
      <c r="F218" s="5"/>
      <c r="G218" s="5"/>
    </row>
    <row r="219" spans="1:7" ht="14.45" x14ac:dyDescent="0.3">
      <c r="A219" s="7"/>
      <c r="C219" s="5"/>
      <c r="F219" s="5"/>
      <c r="G219" s="5"/>
    </row>
    <row r="220" spans="1:7" ht="14.45" x14ac:dyDescent="0.3">
      <c r="A220" s="7"/>
      <c r="C220" s="5"/>
      <c r="F220" s="5"/>
      <c r="G220" s="5"/>
    </row>
    <row r="221" spans="1:7" ht="14.45" x14ac:dyDescent="0.3">
      <c r="A221" s="7"/>
      <c r="C221" s="5"/>
      <c r="F221" s="5"/>
      <c r="G221" s="5"/>
    </row>
    <row r="222" spans="1:7" ht="14.45" x14ac:dyDescent="0.3">
      <c r="A222" s="7"/>
      <c r="C222" s="5"/>
      <c r="F222" s="5"/>
      <c r="G222" s="5"/>
    </row>
    <row r="223" spans="1:7" ht="14.45" x14ac:dyDescent="0.3">
      <c r="A223" s="7"/>
      <c r="C223" s="5"/>
      <c r="F223" s="5"/>
      <c r="G223" s="5"/>
    </row>
    <row r="224" spans="1:7" ht="14.45" x14ac:dyDescent="0.3">
      <c r="A224" s="7"/>
      <c r="F224" s="5"/>
      <c r="G224" s="5"/>
    </row>
    <row r="225" spans="1:7" ht="14.45" x14ac:dyDescent="0.3">
      <c r="A225" s="31"/>
      <c r="B225" s="31"/>
      <c r="C225" s="31"/>
      <c r="F225" s="5"/>
      <c r="G225" s="5"/>
    </row>
    <row r="226" spans="1:7" ht="14.45" x14ac:dyDescent="0.3">
      <c r="A226" s="31"/>
      <c r="B226" s="31"/>
      <c r="C226" s="31"/>
      <c r="F226" s="5"/>
      <c r="G226" s="5"/>
    </row>
    <row r="227" spans="1:7" ht="14.45" x14ac:dyDescent="0.3">
      <c r="A227" s="32"/>
      <c r="B227" s="32"/>
      <c r="C227" s="32"/>
    </row>
    <row r="228" spans="1:7" ht="14.45" x14ac:dyDescent="0.3">
      <c r="A228" s="32"/>
      <c r="B228" s="32"/>
      <c r="C228" s="32"/>
      <c r="D228" s="31"/>
      <c r="E228" s="31"/>
      <c r="F228" s="31"/>
      <c r="G228" s="31"/>
    </row>
    <row r="229" spans="1:7" ht="14.45" x14ac:dyDescent="0.3">
      <c r="A229" s="32"/>
      <c r="B229" s="32"/>
      <c r="C229" s="32"/>
      <c r="D229" s="31"/>
      <c r="E229" s="31"/>
      <c r="F229" s="31"/>
      <c r="G229" s="31"/>
    </row>
    <row r="230" spans="1:7" ht="14.45" x14ac:dyDescent="0.3">
      <c r="A230" s="32"/>
      <c r="B230" s="32"/>
      <c r="C230" s="32"/>
      <c r="D230" s="32"/>
      <c r="E230" s="32"/>
      <c r="F230" s="32"/>
      <c r="G230" s="32"/>
    </row>
    <row r="231" spans="1:7" ht="14.45" x14ac:dyDescent="0.3">
      <c r="A231" s="32"/>
      <c r="B231" s="32"/>
      <c r="C231" s="32"/>
      <c r="D231" s="32"/>
      <c r="E231" s="32"/>
      <c r="F231" s="32"/>
      <c r="G231" s="32"/>
    </row>
    <row r="232" spans="1:7" ht="14.45" x14ac:dyDescent="0.3">
      <c r="A232" s="32"/>
      <c r="B232" s="32"/>
      <c r="C232" s="32"/>
      <c r="D232" s="32"/>
      <c r="E232" s="32"/>
      <c r="F232" s="32"/>
      <c r="G232" s="32"/>
    </row>
    <row r="233" spans="1:7" ht="14.45" x14ac:dyDescent="0.3">
      <c r="A233" s="32"/>
      <c r="B233" s="32"/>
      <c r="C233" s="32"/>
      <c r="D233" s="32"/>
      <c r="E233" s="32"/>
      <c r="F233" s="32"/>
      <c r="G233" s="32"/>
    </row>
    <row r="234" spans="1:7" ht="14.45" x14ac:dyDescent="0.3">
      <c r="A234" s="32"/>
      <c r="B234" s="32"/>
      <c r="C234" s="32"/>
      <c r="D234" s="32"/>
      <c r="E234" s="32"/>
      <c r="F234" s="32"/>
      <c r="G234" s="32"/>
    </row>
    <row r="235" spans="1:7" ht="14.45" x14ac:dyDescent="0.3">
      <c r="A235" s="32"/>
      <c r="B235" s="32"/>
      <c r="C235" s="32"/>
      <c r="D235" s="32"/>
      <c r="E235" s="32"/>
      <c r="F235" s="32"/>
      <c r="G235" s="32"/>
    </row>
    <row r="236" spans="1:7" ht="14.45" x14ac:dyDescent="0.3">
      <c r="A236" s="32"/>
      <c r="B236" s="32"/>
      <c r="C236" s="32"/>
      <c r="D236" s="32"/>
      <c r="E236" s="32"/>
      <c r="F236" s="32"/>
      <c r="G236" s="32"/>
    </row>
    <row r="237" spans="1:7" ht="14.45" x14ac:dyDescent="0.3">
      <c r="D237" s="32"/>
      <c r="E237" s="32"/>
      <c r="F237" s="32"/>
      <c r="G237" s="32"/>
    </row>
    <row r="238" spans="1:7" ht="14.45" x14ac:dyDescent="0.3">
      <c r="D238" s="32"/>
      <c r="E238" s="32"/>
      <c r="F238" s="32"/>
      <c r="G238" s="32"/>
    </row>
    <row r="239" spans="1:7" ht="14.45" x14ac:dyDescent="0.3">
      <c r="D239" s="32"/>
      <c r="E239" s="32"/>
      <c r="F239" s="32"/>
      <c r="G239" s="32"/>
    </row>
  </sheetData>
  <mergeCells count="16">
    <mergeCell ref="A176:A177"/>
    <mergeCell ref="A178:A180"/>
    <mergeCell ref="A168:D168"/>
    <mergeCell ref="A5:E5"/>
    <mergeCell ref="B26:B28"/>
    <mergeCell ref="B30:B32"/>
    <mergeCell ref="B34:B36"/>
    <mergeCell ref="B38:B40"/>
    <mergeCell ref="B42:B44"/>
    <mergeCell ref="B46:B48"/>
    <mergeCell ref="B50:B52"/>
    <mergeCell ref="B54:B56"/>
    <mergeCell ref="B58:B60"/>
    <mergeCell ref="B62:B64"/>
    <mergeCell ref="B66:B68"/>
    <mergeCell ref="B70:B7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2"/>
  <sheetViews>
    <sheetView topLeftCell="A31" workbookViewId="0">
      <selection activeCell="G22" sqref="G22"/>
    </sheetView>
  </sheetViews>
  <sheetFormatPr defaultColWidth="9.140625" defaultRowHeight="15" x14ac:dyDescent="0.25"/>
  <cols>
    <col min="1" max="1" width="18.85546875" style="4" customWidth="1"/>
    <col min="2" max="2" width="20.5703125" style="4" bestFit="1" customWidth="1"/>
    <col min="3" max="3" width="12.5703125" style="4" customWidth="1"/>
    <col min="4" max="5" width="13.42578125" style="4" customWidth="1"/>
    <col min="6" max="6" width="12.42578125" style="4" customWidth="1"/>
    <col min="7" max="7" width="25.5703125" style="4" bestFit="1" customWidth="1"/>
    <col min="8" max="16384" width="9.140625" style="4"/>
  </cols>
  <sheetData>
    <row r="1" spans="1:7" ht="14.45" x14ac:dyDescent="0.3">
      <c r="A1" s="6" t="s">
        <v>6</v>
      </c>
    </row>
    <row r="2" spans="1:7" ht="14.45" x14ac:dyDescent="0.3">
      <c r="A2" s="3"/>
      <c r="B2" s="3"/>
      <c r="C2" s="3"/>
      <c r="D2" s="3"/>
      <c r="E2" s="3"/>
      <c r="F2" s="3"/>
      <c r="G2" s="3"/>
    </row>
    <row r="3" spans="1:7" ht="14.45" x14ac:dyDescent="0.3">
      <c r="A3" s="34" t="s">
        <v>58</v>
      </c>
      <c r="B3" s="34" t="s">
        <v>87</v>
      </c>
      <c r="C3" s="34" t="s">
        <v>88</v>
      </c>
      <c r="D3" s="13" t="s">
        <v>89</v>
      </c>
      <c r="E3" s="13" t="s">
        <v>88</v>
      </c>
      <c r="F3" s="5"/>
      <c r="G3" s="5"/>
    </row>
    <row r="4" spans="1:7" ht="14.45" x14ac:dyDescent="0.3">
      <c r="A4" s="102" t="s">
        <v>90</v>
      </c>
      <c r="B4" s="102"/>
      <c r="C4" s="102"/>
      <c r="D4" s="102"/>
      <c r="E4" s="102"/>
      <c r="F4" s="5"/>
      <c r="G4" s="5"/>
    </row>
    <row r="5" spans="1:7" ht="14.45" x14ac:dyDescent="0.3">
      <c r="A5" s="1" t="s">
        <v>63</v>
      </c>
      <c r="B5" s="1">
        <v>2012</v>
      </c>
      <c r="C5" s="35">
        <f>[5]RTranCampus00!$C$17</f>
        <v>43.953934740882929</v>
      </c>
      <c r="D5" s="35">
        <f>[5]RTranCampus00!$D$31</f>
        <v>32.245681381957773</v>
      </c>
      <c r="E5" s="35">
        <f>[5]RTranCampus00!$E$38</f>
        <v>7.6775431861804186</v>
      </c>
      <c r="F5" s="5"/>
      <c r="G5" s="5"/>
    </row>
    <row r="6" spans="1:7" ht="14.45" x14ac:dyDescent="0.3">
      <c r="A6" s="1"/>
      <c r="B6" s="1">
        <v>2013</v>
      </c>
      <c r="C6" s="35">
        <f>[5]RTranCampus00!$C$10</f>
        <v>46.013289036544862</v>
      </c>
      <c r="D6" s="35">
        <f>[5]RTranCampus00!$D$24</f>
        <v>29.568106312292358</v>
      </c>
      <c r="E6" s="35"/>
      <c r="F6" s="5"/>
      <c r="G6" s="5"/>
    </row>
    <row r="7" spans="1:7" ht="14.45" x14ac:dyDescent="0.3">
      <c r="A7" s="1"/>
      <c r="B7" s="1">
        <v>2014</v>
      </c>
      <c r="C7" s="35">
        <f>[5]RTranCampus00!$C$3</f>
        <v>45.16616314199397</v>
      </c>
      <c r="D7" s="35"/>
      <c r="E7" s="35"/>
      <c r="F7" s="5"/>
      <c r="G7" s="5"/>
    </row>
    <row r="8" spans="1:7" ht="14.45" x14ac:dyDescent="0.3">
      <c r="A8" s="1" t="s">
        <v>29</v>
      </c>
      <c r="B8" s="1"/>
      <c r="C8" s="35"/>
      <c r="D8" s="35"/>
      <c r="E8" s="35"/>
      <c r="F8" s="5"/>
      <c r="G8" s="5"/>
    </row>
    <row r="9" spans="1:7" ht="14.45" x14ac:dyDescent="0.3">
      <c r="A9" s="1" t="s">
        <v>64</v>
      </c>
      <c r="B9" s="1">
        <v>2012</v>
      </c>
      <c r="C9" s="35">
        <f>[5]RTranCampus00!$C$16</f>
        <v>50.931677018633536</v>
      </c>
      <c r="D9" s="35">
        <f>[5]RTranCampus00!$D$30</f>
        <v>29.19254658385093</v>
      </c>
      <c r="E9" s="35">
        <f>[5]RTranCampus00!$E$37</f>
        <v>4.3478260869565215</v>
      </c>
      <c r="F9" s="5"/>
      <c r="G9" s="5"/>
    </row>
    <row r="10" spans="1:7" ht="14.45" x14ac:dyDescent="0.3">
      <c r="A10" s="1"/>
      <c r="B10" s="1">
        <v>2013</v>
      </c>
      <c r="C10" s="35">
        <f>[5]RTranCampus00!$C$9</f>
        <v>54.347826086956523</v>
      </c>
      <c r="D10" s="35">
        <f>[5]RTranCampus00!$D$23</f>
        <v>28.260869565217391</v>
      </c>
      <c r="E10" s="35"/>
      <c r="F10" s="5"/>
      <c r="G10" s="5"/>
    </row>
    <row r="11" spans="1:7" ht="14.45" x14ac:dyDescent="0.3">
      <c r="A11" s="1"/>
      <c r="B11" s="1">
        <v>2014</v>
      </c>
      <c r="C11" s="35">
        <f>[5]RTranCampus00!$C$2</f>
        <v>52.095808383233525</v>
      </c>
      <c r="D11" s="35"/>
      <c r="E11" s="35"/>
      <c r="F11" s="5"/>
      <c r="G11" s="5"/>
    </row>
    <row r="12" spans="1:7" ht="14.45" x14ac:dyDescent="0.3">
      <c r="A12" s="1" t="s">
        <v>29</v>
      </c>
      <c r="B12" s="1"/>
      <c r="C12" s="35"/>
      <c r="D12" s="35"/>
      <c r="E12" s="35"/>
      <c r="F12" s="5"/>
      <c r="G12" s="5"/>
    </row>
    <row r="13" spans="1:7" ht="28.9" x14ac:dyDescent="0.3">
      <c r="A13" s="43" t="s">
        <v>65</v>
      </c>
      <c r="B13" s="1">
        <v>2012</v>
      </c>
      <c r="C13" s="35">
        <f>[5]RTranCampus00!$C$18</f>
        <v>51.728679618044126</v>
      </c>
      <c r="D13" s="35">
        <f>[5]RTranCampus00!$D$30</f>
        <v>29.19254658385093</v>
      </c>
      <c r="E13" s="35">
        <f>[5]RTranCampus00!$E$39</f>
        <v>4.7085940072439909</v>
      </c>
      <c r="F13" s="5"/>
      <c r="G13" s="5"/>
    </row>
    <row r="14" spans="1:7" ht="14.45" x14ac:dyDescent="0.3">
      <c r="A14" s="1"/>
      <c r="B14" s="1">
        <v>2013</v>
      </c>
      <c r="C14" s="35">
        <f>[5]RTranCampus00!$C$11</f>
        <v>51.700680272108841</v>
      </c>
      <c r="D14" s="35">
        <f>[5]RTranCampus00!$D$25</f>
        <v>29.517894114167397</v>
      </c>
      <c r="E14" s="35"/>
      <c r="F14" s="5"/>
      <c r="G14" s="5"/>
    </row>
    <row r="15" spans="1:7" ht="14.45" x14ac:dyDescent="0.3">
      <c r="A15" s="1"/>
      <c r="B15" s="1">
        <v>2014</v>
      </c>
      <c r="C15" s="35">
        <f>[5]RTranCampus00!$C$4</f>
        <v>52.062146892655363</v>
      </c>
      <c r="D15" s="35"/>
      <c r="E15" s="35"/>
      <c r="F15" s="5"/>
      <c r="G15" s="5"/>
    </row>
    <row r="16" spans="1:7" ht="14.45" x14ac:dyDescent="0.3">
      <c r="A16" s="1" t="s">
        <v>29</v>
      </c>
      <c r="B16" s="1"/>
      <c r="C16" s="35"/>
      <c r="D16" s="35"/>
      <c r="E16" s="35"/>
      <c r="F16" s="5"/>
      <c r="G16" s="5"/>
    </row>
    <row r="17" spans="1:7" ht="28.9" x14ac:dyDescent="0.3">
      <c r="A17" s="43" t="s">
        <v>66</v>
      </c>
      <c r="B17" s="1">
        <v>2012</v>
      </c>
      <c r="C17" s="35">
        <f>[5]RTranCampus00!$C$19</f>
        <v>53.493772429807905</v>
      </c>
      <c r="D17" s="35">
        <f>[5]RTranCampus00!$D$33</f>
        <v>30.441207515305049</v>
      </c>
      <c r="E17" s="35">
        <f>[5]RTranCampus00!$E$40</f>
        <v>4.9398353388220393</v>
      </c>
      <c r="F17" s="5"/>
      <c r="G17" s="5"/>
    </row>
    <row r="18" spans="1:7" ht="14.45" x14ac:dyDescent="0.3">
      <c r="A18" s="1"/>
      <c r="B18" s="1">
        <v>2013</v>
      </c>
      <c r="C18" s="35">
        <f>[5]RTranCampus00!$C$12</f>
        <v>52.932030208796093</v>
      </c>
      <c r="D18" s="35">
        <f>[5]RTranCampus00!$D$26</f>
        <v>30.919591292758778</v>
      </c>
      <c r="E18" s="35"/>
      <c r="F18" s="5"/>
      <c r="G18" s="5"/>
    </row>
    <row r="19" spans="1:7" ht="14.45" x14ac:dyDescent="0.3">
      <c r="A19" s="1"/>
      <c r="B19" s="1">
        <v>2014</v>
      </c>
      <c r="C19" s="35">
        <f>[5]RTranCampus00!$C$5</f>
        <v>53.602620087336241</v>
      </c>
      <c r="D19" s="35"/>
      <c r="E19" s="35"/>
      <c r="F19" s="5"/>
      <c r="G19" s="5"/>
    </row>
    <row r="20" spans="1:7" ht="14.45" x14ac:dyDescent="0.3">
      <c r="A20" s="1" t="s">
        <v>29</v>
      </c>
      <c r="B20" s="1"/>
      <c r="C20" s="35"/>
      <c r="D20" s="35"/>
      <c r="E20" s="35"/>
      <c r="F20" s="5"/>
      <c r="G20" s="5"/>
    </row>
    <row r="21" spans="1:7" ht="14.45" x14ac:dyDescent="0.3">
      <c r="A21" s="1" t="s">
        <v>67</v>
      </c>
      <c r="B21" s="1">
        <v>2012</v>
      </c>
      <c r="C21" s="35">
        <f>[5]RTranCampus00!$C$20</f>
        <v>57.11378353376503</v>
      </c>
      <c r="D21" s="35">
        <f>[5]RTranCampus00!$D$34</f>
        <v>27.419056429232189</v>
      </c>
      <c r="E21" s="35">
        <f>[5]RTranCampus00!$E$41</f>
        <v>4.6068455134135071</v>
      </c>
      <c r="F21" s="5"/>
      <c r="G21" s="5"/>
    </row>
    <row r="22" spans="1:7" ht="14.45" x14ac:dyDescent="0.3">
      <c r="A22" s="1"/>
      <c r="B22" s="1">
        <v>2013</v>
      </c>
      <c r="C22" s="35">
        <f>[5]RTranCampus00!$C$13</f>
        <v>56.83172002978408</v>
      </c>
      <c r="D22" s="35">
        <f>[5]RTranCampus00!$D$27</f>
        <v>28.425167535368576</v>
      </c>
      <c r="E22" s="35"/>
      <c r="F22" s="5"/>
      <c r="G22" s="5"/>
    </row>
    <row r="23" spans="1:7" ht="14.45" x14ac:dyDescent="0.3">
      <c r="A23" s="1"/>
      <c r="B23" s="1">
        <v>2014</v>
      </c>
      <c r="C23" s="35">
        <f>[5]RTranCampus00!$C$6</f>
        <v>57.813405447170176</v>
      </c>
      <c r="D23" s="35"/>
      <c r="E23" s="35"/>
      <c r="F23" s="5"/>
      <c r="G23" s="5"/>
    </row>
    <row r="24" spans="1:7" ht="26.45" x14ac:dyDescent="0.3">
      <c r="A24" s="56" t="s">
        <v>42</v>
      </c>
      <c r="B24" s="34" t="s">
        <v>58</v>
      </c>
      <c r="C24" s="34" t="s">
        <v>87</v>
      </c>
      <c r="D24" s="34" t="s">
        <v>88</v>
      </c>
      <c r="E24" s="13" t="s">
        <v>89</v>
      </c>
      <c r="F24" s="13" t="s">
        <v>60</v>
      </c>
      <c r="G24" s="5"/>
    </row>
    <row r="25" spans="1:7" ht="28.9" x14ac:dyDescent="0.3">
      <c r="A25" s="1" t="s">
        <v>30</v>
      </c>
      <c r="B25" s="43" t="s">
        <v>69</v>
      </c>
      <c r="C25" s="44" t="s">
        <v>72</v>
      </c>
      <c r="D25" s="35">
        <f>[5]RTranCampus01!$C$17</f>
        <v>45.588235294117645</v>
      </c>
      <c r="E25" s="35">
        <f>[5]RTranCampus01!$D$31</f>
        <v>38.235294117647051</v>
      </c>
      <c r="F25" s="35">
        <f>[5]RTranCampus01!$E$38</f>
        <v>2.9411764705882355</v>
      </c>
      <c r="G25" s="5"/>
    </row>
    <row r="26" spans="1:7" ht="14.45" x14ac:dyDescent="0.3">
      <c r="A26" s="1"/>
      <c r="B26" s="43"/>
      <c r="C26" s="44" t="s">
        <v>91</v>
      </c>
      <c r="D26" s="35">
        <f>[5]RTranCampus01!$C$10</f>
        <v>42.857142857142847</v>
      </c>
      <c r="E26" s="35">
        <f>[5]RTranCampus01!$D$24</f>
        <v>36.26373626373627</v>
      </c>
      <c r="F26" s="35"/>
      <c r="G26" s="5"/>
    </row>
    <row r="27" spans="1:7" ht="14.45" x14ac:dyDescent="0.3">
      <c r="A27" s="1"/>
      <c r="B27" s="43"/>
      <c r="C27" s="44" t="s">
        <v>92</v>
      </c>
      <c r="D27" s="35">
        <f>[5]RTranCampus01!$C$3</f>
        <v>47.368421052631568</v>
      </c>
      <c r="E27" s="35"/>
      <c r="F27" s="35"/>
      <c r="G27" s="5"/>
    </row>
    <row r="28" spans="1:7" ht="14.45" x14ac:dyDescent="0.3">
      <c r="A28" s="1"/>
      <c r="B28" s="43"/>
      <c r="C28" s="44"/>
      <c r="D28" s="35"/>
      <c r="E28" s="35"/>
      <c r="F28" s="35"/>
      <c r="G28" s="5"/>
    </row>
    <row r="29" spans="1:7" ht="28.9" x14ac:dyDescent="0.3">
      <c r="A29" s="1"/>
      <c r="B29" s="43" t="s">
        <v>73</v>
      </c>
      <c r="C29" s="44" t="s">
        <v>72</v>
      </c>
      <c r="D29" s="35">
        <f>[5]RTranCampus01!$C$18</f>
        <v>53.412462908011868</v>
      </c>
      <c r="E29" s="35">
        <f>[5]RTranCampus01!$D$30</f>
        <v>39.130434782608695</v>
      </c>
      <c r="F29" s="35">
        <f>[5]RTranCampus01!$E$39</f>
        <v>5.044510385756678</v>
      </c>
      <c r="G29" s="5"/>
    </row>
    <row r="30" spans="1:7" ht="14.45" x14ac:dyDescent="0.3">
      <c r="A30" s="1"/>
      <c r="B30" s="43"/>
      <c r="C30" s="44" t="s">
        <v>91</v>
      </c>
      <c r="D30" s="35">
        <f>[5]RTranCampus01!$C$11</f>
        <v>55.425219941348978</v>
      </c>
      <c r="E30" s="35">
        <f>[5]RTranCampus01!$D$25</f>
        <v>30.205278592375368</v>
      </c>
      <c r="F30" s="35"/>
      <c r="G30" s="5"/>
    </row>
    <row r="31" spans="1:7" ht="14.45" x14ac:dyDescent="0.3">
      <c r="A31" s="1"/>
      <c r="B31" s="43"/>
      <c r="C31" s="44" t="s">
        <v>92</v>
      </c>
      <c r="D31" s="35">
        <f>[5]RTranCampus01!$C$4</f>
        <v>51.03857566765577</v>
      </c>
      <c r="E31" s="35"/>
      <c r="F31" s="35"/>
      <c r="G31" s="5"/>
    </row>
    <row r="32" spans="1:7" ht="14.45" x14ac:dyDescent="0.3">
      <c r="A32" s="1"/>
      <c r="B32" s="43"/>
      <c r="C32" s="44"/>
      <c r="D32" s="35"/>
      <c r="E32" s="35"/>
      <c r="F32" s="35"/>
      <c r="G32" s="5"/>
    </row>
    <row r="33" spans="1:7" ht="28.9" x14ac:dyDescent="0.3">
      <c r="A33" s="1"/>
      <c r="B33" s="43" t="s">
        <v>74</v>
      </c>
      <c r="C33" s="44" t="s">
        <v>72</v>
      </c>
      <c r="D33" s="35">
        <f>[5]RTranCampus01!$C$19</f>
        <v>61.966604823747687</v>
      </c>
      <c r="E33" s="35">
        <f>[5]RTranCampus01!$D$33</f>
        <v>27.829313543599262</v>
      </c>
      <c r="F33" s="35">
        <f>[5]RTranCampus01!$E$40</f>
        <v>3.7105751391465671</v>
      </c>
      <c r="G33" s="5"/>
    </row>
    <row r="34" spans="1:7" ht="14.45" x14ac:dyDescent="0.3">
      <c r="A34" s="1"/>
      <c r="B34" s="43"/>
      <c r="C34" s="44" t="s">
        <v>91</v>
      </c>
      <c r="D34" s="35">
        <f>[5]RTranCampus01!$C$12</f>
        <v>58.707360861759426</v>
      </c>
      <c r="E34" s="35">
        <f>[5]RTranCampus01!$D$26</f>
        <v>30.16157989228007</v>
      </c>
      <c r="F34" s="35"/>
      <c r="G34" s="5"/>
    </row>
    <row r="35" spans="1:7" ht="14.45" x14ac:dyDescent="0.3">
      <c r="A35" s="1"/>
      <c r="B35" s="43"/>
      <c r="C35" s="44" t="s">
        <v>92</v>
      </c>
      <c r="D35" s="35">
        <f>[5]RTranCampus01!$C$5</f>
        <v>59.855334538878864</v>
      </c>
      <c r="E35" s="35"/>
      <c r="F35" s="35"/>
      <c r="G35" s="5"/>
    </row>
    <row r="36" spans="1:7" ht="14.45" x14ac:dyDescent="0.3">
      <c r="A36" s="1"/>
      <c r="B36" s="43"/>
      <c r="C36" s="44"/>
      <c r="D36" s="35"/>
      <c r="E36" s="35"/>
      <c r="F36" s="35"/>
      <c r="G36" s="5"/>
    </row>
    <row r="37" spans="1:7" ht="14.45" x14ac:dyDescent="0.3">
      <c r="A37" s="1"/>
      <c r="B37" s="44" t="s">
        <v>67</v>
      </c>
      <c r="C37" s="44" t="s">
        <v>72</v>
      </c>
      <c r="D37" s="35">
        <f>[5]RTranCampus01!$C$20</f>
        <v>56.05381165919281</v>
      </c>
      <c r="E37" s="35">
        <f>[5]RTranCampus01!$D$34</f>
        <v>32.286995515695075</v>
      </c>
      <c r="F37" s="35">
        <f>[5]RTranCampus01!$E$41</f>
        <v>2.6905829596412558</v>
      </c>
      <c r="G37" s="5"/>
    </row>
    <row r="38" spans="1:7" ht="14.45" x14ac:dyDescent="0.3">
      <c r="A38" s="1"/>
      <c r="B38" s="44"/>
      <c r="C38" s="44" t="s">
        <v>91</v>
      </c>
      <c r="D38" s="35">
        <f>[5]RTranCampus01!$C$13</f>
        <v>62.660256410256395</v>
      </c>
      <c r="E38" s="35">
        <f>[5]RTranCampus01!$D$27</f>
        <v>28.84615384615385</v>
      </c>
      <c r="F38" s="35"/>
      <c r="G38" s="5"/>
    </row>
    <row r="39" spans="1:7" ht="14.45" x14ac:dyDescent="0.3">
      <c r="A39" s="1"/>
      <c r="B39" s="44"/>
      <c r="C39" s="44" t="s">
        <v>92</v>
      </c>
      <c r="D39" s="35">
        <f>[5]RTranCampus01!$C$13</f>
        <v>62.660256410256395</v>
      </c>
      <c r="E39" s="35"/>
      <c r="F39" s="35"/>
      <c r="G39" s="5"/>
    </row>
    <row r="40" spans="1:7" ht="14.45" x14ac:dyDescent="0.3">
      <c r="A40" s="1"/>
      <c r="B40" s="1" t="s">
        <v>29</v>
      </c>
      <c r="C40" s="1"/>
      <c r="D40" s="35"/>
      <c r="E40" s="35"/>
      <c r="F40" s="35"/>
      <c r="G40" s="5"/>
    </row>
    <row r="41" spans="1:7" ht="14.45" x14ac:dyDescent="0.3">
      <c r="A41" s="1" t="s">
        <v>29</v>
      </c>
      <c r="B41" s="1" t="s">
        <v>29</v>
      </c>
      <c r="C41" s="1"/>
      <c r="D41" s="35"/>
      <c r="E41" s="35"/>
      <c r="F41" s="35"/>
      <c r="G41" s="5"/>
    </row>
    <row r="42" spans="1:7" ht="28.9" x14ac:dyDescent="0.3">
      <c r="A42" s="1" t="s">
        <v>31</v>
      </c>
      <c r="B42" s="43" t="s">
        <v>69</v>
      </c>
      <c r="C42" s="44" t="s">
        <v>72</v>
      </c>
      <c r="D42" s="35">
        <f>[5]RTranCampus03!$C$17</f>
        <v>39.560439560439555</v>
      </c>
      <c r="E42" s="35">
        <f>[5]RTranCampus03!$D$31</f>
        <v>35.164835164835154</v>
      </c>
      <c r="F42" s="35">
        <f>[5]RTranCampus03!$E$38</f>
        <v>7.692307692307689</v>
      </c>
      <c r="G42" s="5"/>
    </row>
    <row r="43" spans="1:7" ht="14.45" x14ac:dyDescent="0.3">
      <c r="A43" s="1"/>
      <c r="B43" s="43"/>
      <c r="C43" s="44" t="s">
        <v>91</v>
      </c>
      <c r="D43" s="35">
        <f>[5]RTranCampus03!$C$10</f>
        <v>36.274509803921568</v>
      </c>
      <c r="E43" s="35">
        <f>[5]RTranCampus03!$D$24</f>
        <v>32.352941176470594</v>
      </c>
      <c r="F43" s="35"/>
      <c r="G43" s="5"/>
    </row>
    <row r="44" spans="1:7" ht="14.45" x14ac:dyDescent="0.3">
      <c r="A44" s="1"/>
      <c r="B44" s="43"/>
      <c r="C44" s="44" t="s">
        <v>92</v>
      </c>
      <c r="D44" s="35">
        <f>[5]RTranCampus03!$C$3</f>
        <v>38.333333333333343</v>
      </c>
      <c r="E44" s="35"/>
      <c r="F44" s="35"/>
      <c r="G44" s="5"/>
    </row>
    <row r="45" spans="1:7" ht="14.45" x14ac:dyDescent="0.3">
      <c r="A45" s="1"/>
      <c r="B45" s="43" t="s">
        <v>29</v>
      </c>
      <c r="C45" s="44"/>
      <c r="D45" s="35"/>
      <c r="E45" s="35"/>
      <c r="F45" s="35"/>
      <c r="G45" s="5"/>
    </row>
    <row r="46" spans="1:7" ht="28.9" x14ac:dyDescent="0.3">
      <c r="A46" s="1"/>
      <c r="B46" s="43" t="s">
        <v>73</v>
      </c>
      <c r="C46" s="44" t="s">
        <v>72</v>
      </c>
      <c r="D46" s="35">
        <f>[5]RTranCampus03!$C$18</f>
        <v>48.13953488372092</v>
      </c>
      <c r="E46" s="35">
        <f>[5]RTranCampus03!$D$30</f>
        <v>32.142857142857153</v>
      </c>
      <c r="F46" s="35">
        <f>[5]RTranCampus03!$E$39</f>
        <v>5.116279069767443</v>
      </c>
      <c r="G46" s="5"/>
    </row>
    <row r="47" spans="1:7" ht="14.45" x14ac:dyDescent="0.3">
      <c r="A47" s="1"/>
      <c r="B47" s="43"/>
      <c r="C47" s="44" t="s">
        <v>91</v>
      </c>
      <c r="D47" s="35">
        <f>[5]RTranCampus03!$C$11</f>
        <v>49.084249084249073</v>
      </c>
      <c r="E47" s="35">
        <f>[5]RTranCampus03!$D$25</f>
        <v>29.853479853479858</v>
      </c>
      <c r="F47" s="35"/>
      <c r="G47" s="5"/>
    </row>
    <row r="48" spans="1:7" ht="14.45" x14ac:dyDescent="0.3">
      <c r="A48" s="1"/>
      <c r="B48" s="43"/>
      <c r="C48" s="44" t="s">
        <v>92</v>
      </c>
      <c r="D48" s="35">
        <f>[5]RTranCampus03!$C$4</f>
        <v>44.732297063903268</v>
      </c>
      <c r="E48" s="35"/>
      <c r="F48" s="35"/>
      <c r="G48" s="5"/>
    </row>
    <row r="49" spans="1:7" ht="14.45" x14ac:dyDescent="0.3">
      <c r="A49" s="1"/>
      <c r="B49" s="43" t="s">
        <v>29</v>
      </c>
      <c r="C49" s="44"/>
      <c r="D49" s="35"/>
      <c r="E49" s="35"/>
      <c r="F49" s="35"/>
      <c r="G49" s="5"/>
    </row>
    <row r="50" spans="1:7" ht="28.9" x14ac:dyDescent="0.3">
      <c r="A50" s="1"/>
      <c r="B50" s="43" t="s">
        <v>74</v>
      </c>
      <c r="C50" s="44" t="s">
        <v>72</v>
      </c>
      <c r="D50" s="35">
        <f>[5]RTranCampus03!$C$19</f>
        <v>51.944167497507493</v>
      </c>
      <c r="E50" s="35">
        <f>[5]RTranCampus03!$D$33</f>
        <v>31.00697906281157</v>
      </c>
      <c r="F50" s="35">
        <f>[5]RTranCampus03!$E$40</f>
        <v>6.0817547357926225</v>
      </c>
      <c r="G50" s="5"/>
    </row>
    <row r="51" spans="1:7" ht="14.45" x14ac:dyDescent="0.3">
      <c r="A51" s="1"/>
      <c r="B51" s="43"/>
      <c r="C51" s="44" t="s">
        <v>91</v>
      </c>
      <c r="D51" s="35">
        <f>[5]RTranCampus03!$C$12</f>
        <v>52.281746031746039</v>
      </c>
      <c r="E51" s="35">
        <f>[5]RTranCampus03!$D$26</f>
        <v>30.853174603174597</v>
      </c>
      <c r="F51" s="35"/>
      <c r="G51" s="5"/>
    </row>
    <row r="52" spans="1:7" ht="14.45" x14ac:dyDescent="0.3">
      <c r="A52" s="1"/>
      <c r="B52" s="43"/>
      <c r="C52" s="44" t="s">
        <v>92</v>
      </c>
      <c r="D52" s="35">
        <f>[5]RTranCampus03!$C$5</f>
        <v>51.832460732984309</v>
      </c>
      <c r="E52" s="35"/>
      <c r="F52" s="35"/>
      <c r="G52" s="5"/>
    </row>
    <row r="53" spans="1:7" ht="14.45" x14ac:dyDescent="0.3">
      <c r="A53" s="1"/>
      <c r="B53" s="43" t="s">
        <v>29</v>
      </c>
      <c r="C53" s="44"/>
      <c r="D53" s="35"/>
      <c r="E53" s="35"/>
      <c r="F53" s="35"/>
      <c r="G53" s="5"/>
    </row>
    <row r="54" spans="1:7" ht="14.45" x14ac:dyDescent="0.3">
      <c r="A54" s="1"/>
      <c r="B54" s="44" t="s">
        <v>67</v>
      </c>
      <c r="C54" s="44" t="s">
        <v>72</v>
      </c>
      <c r="D54" s="35">
        <f>[5]RTranCampus03!$C$20</f>
        <v>53.715498938428865</v>
      </c>
      <c r="E54" s="35">
        <f>[5]RTranCampus03!$D$34</f>
        <v>29.405520169851368</v>
      </c>
      <c r="F54" s="35">
        <f>[5]RTranCampus03!$E$41</f>
        <v>5.3078556263269645</v>
      </c>
      <c r="G54" s="5"/>
    </row>
    <row r="55" spans="1:7" ht="14.45" x14ac:dyDescent="0.3">
      <c r="A55" s="1"/>
      <c r="B55" s="44"/>
      <c r="C55" s="44" t="s">
        <v>91</v>
      </c>
      <c r="D55" s="35">
        <f>[5]RTranCampus03!$C$13</f>
        <v>54.724409448818911</v>
      </c>
      <c r="E55" s="35">
        <f>[5]RTranCampus03!$D$27</f>
        <v>29.429133858267711</v>
      </c>
      <c r="F55" s="35"/>
      <c r="G55" s="5"/>
    </row>
    <row r="56" spans="1:7" ht="14.45" x14ac:dyDescent="0.3">
      <c r="A56" s="1"/>
      <c r="B56" s="44"/>
      <c r="C56" s="44" t="s">
        <v>92</v>
      </c>
      <c r="D56" s="35">
        <f>[5]RTranCampus03!$C$13</f>
        <v>54.724409448818911</v>
      </c>
      <c r="E56" s="35"/>
      <c r="F56" s="35"/>
      <c r="G56" s="5"/>
    </row>
    <row r="57" spans="1:7" x14ac:dyDescent="0.25">
      <c r="A57" s="1" t="s">
        <v>29</v>
      </c>
      <c r="B57" s="1" t="s">
        <v>29</v>
      </c>
      <c r="C57" s="1"/>
      <c r="D57" s="35"/>
      <c r="E57" s="35"/>
      <c r="F57" s="35"/>
      <c r="G57" s="5"/>
    </row>
    <row r="58" spans="1:7" ht="30" x14ac:dyDescent="0.25">
      <c r="A58" s="1" t="s">
        <v>32</v>
      </c>
      <c r="B58" s="43" t="s">
        <v>69</v>
      </c>
      <c r="C58" s="44" t="s">
        <v>72</v>
      </c>
      <c r="D58" s="35">
        <f>[5]RTranCampus09!$C$17</f>
        <v>35.416666666666679</v>
      </c>
      <c r="E58" s="35">
        <f>[5]RTranCampus09!$D$31</f>
        <v>33.333333333333321</v>
      </c>
      <c r="F58" s="35">
        <f>[5]RTranCampus09!$E$38</f>
        <v>16.666666666666661</v>
      </c>
      <c r="G58" s="5"/>
    </row>
    <row r="59" spans="1:7" x14ac:dyDescent="0.25">
      <c r="A59" s="1"/>
      <c r="B59" s="43"/>
      <c r="C59" s="44" t="s">
        <v>91</v>
      </c>
      <c r="D59" s="35">
        <f>[5]RTranCampus09!$C$10</f>
        <v>50.724637681159422</v>
      </c>
      <c r="E59" s="35">
        <f>[5]RTranCampus09!$D$24</f>
        <v>28.985507246376805</v>
      </c>
      <c r="F59" s="35"/>
      <c r="G59" s="5"/>
    </row>
    <row r="60" spans="1:7" x14ac:dyDescent="0.25">
      <c r="A60" s="1"/>
      <c r="B60" s="43"/>
      <c r="C60" s="44" t="s">
        <v>92</v>
      </c>
      <c r="D60" s="35">
        <f>[5]RTranCampus09!$C$3</f>
        <v>38.461538461538467</v>
      </c>
      <c r="E60" s="35"/>
      <c r="F60" s="35"/>
      <c r="G60" s="5"/>
    </row>
    <row r="61" spans="1:7" x14ac:dyDescent="0.25">
      <c r="A61" s="1"/>
      <c r="B61" s="43" t="s">
        <v>29</v>
      </c>
      <c r="C61" s="44"/>
      <c r="D61" s="35"/>
      <c r="E61" s="35"/>
      <c r="F61" s="35"/>
      <c r="G61" s="5"/>
    </row>
    <row r="62" spans="1:7" ht="30" x14ac:dyDescent="0.25">
      <c r="A62" s="1"/>
      <c r="B62" s="43" t="s">
        <v>73</v>
      </c>
      <c r="C62" s="44" t="s">
        <v>72</v>
      </c>
      <c r="D62" s="35">
        <f>[5]RTranCampus09!$C$18</f>
        <v>53.797468354430393</v>
      </c>
      <c r="E62" s="35">
        <f>[5]RTranCampus09!$D$30</f>
        <v>31.818181818181817</v>
      </c>
      <c r="F62" s="35">
        <f>[5]RTranCampus09!$E$39</f>
        <v>3.164556962025316</v>
      </c>
      <c r="G62" s="5"/>
    </row>
    <row r="63" spans="1:7" x14ac:dyDescent="0.25">
      <c r="A63" s="1"/>
      <c r="B63" s="43"/>
      <c r="C63" s="44" t="s">
        <v>91</v>
      </c>
      <c r="D63" s="35">
        <f>[5]RTranCampus09!$C$11</f>
        <v>51.058823529411768</v>
      </c>
      <c r="E63" s="35">
        <f>[5]RTranCampus09!$D$25</f>
        <v>36</v>
      </c>
      <c r="F63" s="35"/>
      <c r="G63" s="5"/>
    </row>
    <row r="64" spans="1:7" x14ac:dyDescent="0.25">
      <c r="A64" s="1"/>
      <c r="B64" s="43"/>
      <c r="C64" s="44" t="s">
        <v>92</v>
      </c>
      <c r="D64" s="35">
        <f>[5]RTranCampus09!$C$4</f>
        <v>46.013667425968116</v>
      </c>
      <c r="E64" s="35"/>
      <c r="F64" s="35"/>
      <c r="G64" s="5"/>
    </row>
    <row r="65" spans="1:7" x14ac:dyDescent="0.25">
      <c r="A65" s="1"/>
      <c r="B65" s="43" t="s">
        <v>29</v>
      </c>
      <c r="C65" s="44"/>
      <c r="D65" s="35"/>
      <c r="E65" s="35"/>
      <c r="F65" s="35"/>
      <c r="G65" s="5"/>
    </row>
    <row r="66" spans="1:7" ht="30" x14ac:dyDescent="0.25">
      <c r="A66" s="1"/>
      <c r="B66" s="43" t="s">
        <v>74</v>
      </c>
      <c r="C66" s="44" t="s">
        <v>72</v>
      </c>
      <c r="D66" s="35">
        <f>[5]RTranCampus09!$C$19</f>
        <v>56.162246489859598</v>
      </c>
      <c r="E66" s="35">
        <f>[5]RTranCampus09!$D$33</f>
        <v>32.605304212168498</v>
      </c>
      <c r="F66" s="35">
        <f>[5]RTranCampus09!$E$40</f>
        <v>2.6521060842433699</v>
      </c>
      <c r="G66" s="5"/>
    </row>
    <row r="67" spans="1:7" x14ac:dyDescent="0.25">
      <c r="A67" s="1"/>
      <c r="B67" s="43"/>
      <c r="C67" s="44" t="s">
        <v>91</v>
      </c>
      <c r="D67" s="35">
        <f>[5]RTranCampus09!$C$12</f>
        <v>52.127659574468083</v>
      </c>
      <c r="E67" s="35">
        <f>[5]RTranCampus09!$D$26</f>
        <v>36.018237082066875</v>
      </c>
      <c r="F67" s="35"/>
      <c r="G67" s="5"/>
    </row>
    <row r="68" spans="1:7" x14ac:dyDescent="0.25">
      <c r="A68" s="1"/>
      <c r="B68" s="43"/>
      <c r="C68" s="44" t="s">
        <v>92</v>
      </c>
      <c r="D68" s="35">
        <f>[5]RTranCampus09!$C$5</f>
        <v>52.325581395348841</v>
      </c>
      <c r="E68" s="35"/>
      <c r="F68" s="35"/>
      <c r="G68" s="5"/>
    </row>
    <row r="69" spans="1:7" x14ac:dyDescent="0.25">
      <c r="A69" s="1"/>
      <c r="B69" s="43" t="s">
        <v>29</v>
      </c>
      <c r="C69" s="44"/>
      <c r="D69" s="35"/>
      <c r="E69" s="35"/>
      <c r="F69" s="35"/>
      <c r="G69" s="5"/>
    </row>
    <row r="70" spans="1:7" x14ac:dyDescent="0.25">
      <c r="A70" s="1"/>
      <c r="B70" s="44" t="s">
        <v>67</v>
      </c>
      <c r="C70" s="44" t="s">
        <v>72</v>
      </c>
      <c r="D70" s="35">
        <f>[5]RTranCampus09!$C$20</f>
        <v>54.893617021276611</v>
      </c>
      <c r="E70" s="35">
        <f>[5]RTranCampus09!$D$34</f>
        <v>30.851063829787243</v>
      </c>
      <c r="F70" s="35">
        <f>[5]RTranCampus09!$E$41</f>
        <v>2.9787234042553199</v>
      </c>
      <c r="G70" s="5"/>
    </row>
    <row r="71" spans="1:7" x14ac:dyDescent="0.25">
      <c r="A71" s="1"/>
      <c r="B71" s="44"/>
      <c r="C71" s="44" t="s">
        <v>91</v>
      </c>
      <c r="D71" s="35">
        <f>[5]RTranCampus09!$C$13</f>
        <v>56.491228070175438</v>
      </c>
      <c r="E71" s="35">
        <f>[5]RTranCampus09!$D$27</f>
        <v>32.28070175438598</v>
      </c>
      <c r="F71" s="35"/>
      <c r="G71" s="5"/>
    </row>
    <row r="72" spans="1:7" x14ac:dyDescent="0.25">
      <c r="A72" s="1"/>
      <c r="B72" s="44"/>
      <c r="C72" s="44" t="s">
        <v>92</v>
      </c>
      <c r="D72" s="35">
        <f>[5]RTranCampus09!$C$6</f>
        <v>52.107279693486582</v>
      </c>
      <c r="E72" s="35"/>
      <c r="F72" s="35"/>
      <c r="G72" s="5"/>
    </row>
    <row r="73" spans="1:7" x14ac:dyDescent="0.25">
      <c r="A73" s="1"/>
      <c r="B73" s="1" t="s">
        <v>29</v>
      </c>
      <c r="C73" s="1"/>
      <c r="D73" s="1"/>
      <c r="E73" s="1"/>
      <c r="F73" s="1"/>
      <c r="G73" s="5"/>
    </row>
    <row r="74" spans="1:7" x14ac:dyDescent="0.25">
      <c r="A74" s="1" t="s">
        <v>29</v>
      </c>
      <c r="B74" s="1" t="s">
        <v>29</v>
      </c>
      <c r="C74" s="1"/>
      <c r="D74" s="1" t="s">
        <v>88</v>
      </c>
      <c r="E74" s="1" t="s">
        <v>89</v>
      </c>
      <c r="F74" s="1" t="s">
        <v>60</v>
      </c>
      <c r="G74" s="5"/>
    </row>
    <row r="75" spans="1:7" ht="30" x14ac:dyDescent="0.25">
      <c r="A75" s="1" t="s">
        <v>33</v>
      </c>
      <c r="B75" s="43" t="s">
        <v>69</v>
      </c>
      <c r="C75" s="44" t="s">
        <v>72</v>
      </c>
      <c r="D75" s="35">
        <f>[5]RTranCampus04!$C$17</f>
        <v>50</v>
      </c>
      <c r="E75" s="35">
        <f>[5]RTranCampus04!$D$31</f>
        <v>31.481481481481485</v>
      </c>
      <c r="F75" s="35">
        <f>[5]RTranCampus04!$E$38</f>
        <v>2.7777777777777777</v>
      </c>
      <c r="G75" s="5"/>
    </row>
    <row r="76" spans="1:7" x14ac:dyDescent="0.25">
      <c r="A76" s="1"/>
      <c r="B76" s="43"/>
      <c r="C76" s="44" t="s">
        <v>91</v>
      </c>
      <c r="D76" s="35">
        <f>[5]RTranCampus04!$C$10</f>
        <v>57.647058823529406</v>
      </c>
      <c r="E76" s="35">
        <f>[5]RTranCampus04!$D$24</f>
        <v>30.588235294117645</v>
      </c>
      <c r="F76" s="35"/>
      <c r="G76" s="5"/>
    </row>
    <row r="77" spans="1:7" x14ac:dyDescent="0.25">
      <c r="A77" s="1"/>
      <c r="B77" s="43"/>
      <c r="C77" s="44" t="s">
        <v>92</v>
      </c>
      <c r="D77" s="35">
        <f>[5]RTranCampus04!$C$3</f>
        <v>56.934306569343057</v>
      </c>
      <c r="E77" s="35"/>
      <c r="F77" s="35"/>
      <c r="G77" s="5"/>
    </row>
    <row r="78" spans="1:7" x14ac:dyDescent="0.25">
      <c r="A78" s="1"/>
      <c r="B78" s="43" t="s">
        <v>29</v>
      </c>
      <c r="C78" s="44"/>
      <c r="D78" s="35"/>
      <c r="E78" s="35"/>
      <c r="F78" s="35"/>
      <c r="G78" s="5"/>
    </row>
    <row r="79" spans="1:7" ht="30" x14ac:dyDescent="0.25">
      <c r="A79" s="1"/>
      <c r="B79" s="43" t="s">
        <v>73</v>
      </c>
      <c r="C79" s="44" t="s">
        <v>72</v>
      </c>
      <c r="D79" s="35">
        <f>[5]RTranCampus04!$C$18</f>
        <v>59.047619047619023</v>
      </c>
      <c r="E79" s="35">
        <f>[5]RTranCampus04!$D$32</f>
        <v>27.61904761904762</v>
      </c>
      <c r="F79" s="35">
        <f>[5]RTranCampus04!$E$39</f>
        <v>2.8571428571428577</v>
      </c>
      <c r="G79" s="5"/>
    </row>
    <row r="80" spans="1:7" x14ac:dyDescent="0.25">
      <c r="A80" s="1"/>
      <c r="B80" s="43"/>
      <c r="C80" s="44" t="s">
        <v>91</v>
      </c>
      <c r="D80" s="35">
        <f>[5]RTranCampus04!$C$11</f>
        <v>57.885304659498203</v>
      </c>
      <c r="E80" s="35">
        <f>[5]RTranCampus04!$D$25</f>
        <v>26.344086021505376</v>
      </c>
      <c r="F80" s="35"/>
      <c r="G80" s="5"/>
    </row>
    <row r="81" spans="1:7" x14ac:dyDescent="0.25">
      <c r="A81" s="1"/>
      <c r="B81" s="43"/>
      <c r="C81" s="44" t="s">
        <v>92</v>
      </c>
      <c r="D81" s="35">
        <f>[5]RTranCampus04!$C$4</f>
        <v>59.270072992700726</v>
      </c>
      <c r="E81" s="35"/>
      <c r="F81" s="35"/>
      <c r="G81" s="5"/>
    </row>
    <row r="82" spans="1:7" x14ac:dyDescent="0.25">
      <c r="A82" s="1"/>
      <c r="B82" s="43" t="s">
        <v>29</v>
      </c>
      <c r="C82" s="44"/>
      <c r="D82" s="35"/>
      <c r="E82" s="35"/>
      <c r="F82" s="35"/>
      <c r="G82" s="5"/>
    </row>
    <row r="83" spans="1:7" ht="30" x14ac:dyDescent="0.25">
      <c r="A83" s="1"/>
      <c r="B83" s="43" t="s">
        <v>74</v>
      </c>
      <c r="C83" s="44" t="s">
        <v>72</v>
      </c>
      <c r="D83" s="35">
        <f>[5]RTranCampus04!$C$19</f>
        <v>58.13704496788008</v>
      </c>
      <c r="E83" s="35">
        <f>[5]RTranCampus04!$D$33</f>
        <v>26.980728051391857</v>
      </c>
      <c r="F83" s="35">
        <f>[5]RTranCampus04!$E$40</f>
        <v>2.7837259100642395</v>
      </c>
      <c r="G83" s="5"/>
    </row>
    <row r="84" spans="1:7" x14ac:dyDescent="0.25">
      <c r="A84" s="1"/>
      <c r="B84" s="43"/>
      <c r="C84" s="44" t="s">
        <v>91</v>
      </c>
      <c r="D84" s="35">
        <f>[5]RTranCampus04!$C$12</f>
        <v>63.194444444444443</v>
      </c>
      <c r="E84" s="35">
        <f>[5]RTranCampus04!$D$26</f>
        <v>23.888888888888889</v>
      </c>
      <c r="F84" s="35"/>
      <c r="G84" s="5"/>
    </row>
    <row r="85" spans="1:7" x14ac:dyDescent="0.25">
      <c r="A85" s="1"/>
      <c r="B85" s="43"/>
      <c r="C85" s="44" t="s">
        <v>92</v>
      </c>
      <c r="D85" s="35">
        <f>[5]RTranCampus04!$C$5</f>
        <v>64.350064350064358</v>
      </c>
      <c r="E85" s="35"/>
      <c r="F85" s="35"/>
      <c r="G85" s="5"/>
    </row>
    <row r="86" spans="1:7" x14ac:dyDescent="0.25">
      <c r="A86" s="1"/>
      <c r="B86" s="43" t="s">
        <v>29</v>
      </c>
      <c r="C86" s="44"/>
      <c r="D86" s="35"/>
      <c r="E86" s="35"/>
      <c r="F86" s="35"/>
      <c r="G86" s="5"/>
    </row>
    <row r="87" spans="1:7" x14ac:dyDescent="0.25">
      <c r="A87" s="1"/>
      <c r="B87" s="44" t="s">
        <v>67</v>
      </c>
      <c r="C87" s="44" t="s">
        <v>72</v>
      </c>
      <c r="D87" s="35">
        <f>[5]RTranCampus04!$C$20</f>
        <v>66.500994035785297</v>
      </c>
      <c r="E87" s="35">
        <f>[5]RTranCampus04!$D$34</f>
        <v>20.874751491053676</v>
      </c>
      <c r="F87" s="35">
        <f>[5]RTranCampus04!$E$41</f>
        <v>2.9821073558648101</v>
      </c>
      <c r="G87" s="5"/>
    </row>
    <row r="88" spans="1:7" x14ac:dyDescent="0.25">
      <c r="A88" s="1"/>
      <c r="B88" s="44"/>
      <c r="C88" s="44" t="s">
        <v>91</v>
      </c>
      <c r="D88" s="35">
        <f>[5]RTranCampus04!$C$13</f>
        <v>67.531003382187151</v>
      </c>
      <c r="E88" s="35">
        <f>[5]RTranCampus04!$D$27</f>
        <v>20.969560315670801</v>
      </c>
      <c r="F88" s="35"/>
      <c r="G88" s="5"/>
    </row>
    <row r="89" spans="1:7" x14ac:dyDescent="0.25">
      <c r="A89" s="1"/>
      <c r="B89" s="44"/>
      <c r="C89" s="44" t="s">
        <v>92</v>
      </c>
      <c r="D89" s="35">
        <f>[5]RTranCampus04!$C$13</f>
        <v>67.531003382187151</v>
      </c>
      <c r="E89" s="35"/>
      <c r="F89" s="35"/>
      <c r="G89" s="5"/>
    </row>
    <row r="90" spans="1:7" x14ac:dyDescent="0.25">
      <c r="A90" s="1"/>
      <c r="B90" s="1" t="s">
        <v>29</v>
      </c>
      <c r="C90" s="1"/>
      <c r="D90" s="35"/>
      <c r="E90" s="35"/>
      <c r="F90" s="35"/>
      <c r="G90" s="5"/>
    </row>
    <row r="91" spans="1:7" x14ac:dyDescent="0.25">
      <c r="A91" s="1" t="s">
        <v>29</v>
      </c>
      <c r="B91" s="1" t="s">
        <v>29</v>
      </c>
      <c r="C91" s="1"/>
      <c r="D91" s="35"/>
      <c r="E91" s="35"/>
      <c r="F91" s="35"/>
      <c r="G91" s="5"/>
    </row>
    <row r="92" spans="1:7" ht="30" x14ac:dyDescent="0.25">
      <c r="A92" s="1" t="s">
        <v>34</v>
      </c>
      <c r="B92" s="43" t="s">
        <v>69</v>
      </c>
      <c r="C92" s="44" t="s">
        <v>72</v>
      </c>
      <c r="D92" s="35">
        <f>[5]RTranCampus10!$C$16</f>
        <v>55.55555555555555</v>
      </c>
      <c r="E92" s="35">
        <f>[5]RTranCampus10!$D$29</f>
        <v>22.222222222222225</v>
      </c>
      <c r="F92" s="35">
        <f>[5]RTranCampus10!$E$36</f>
        <v>11.111111111111112</v>
      </c>
      <c r="G92" s="5"/>
    </row>
    <row r="93" spans="1:7" x14ac:dyDescent="0.25">
      <c r="A93" s="1"/>
      <c r="B93" s="43"/>
      <c r="C93" s="44" t="s">
        <v>91</v>
      </c>
      <c r="D93" s="35">
        <f>[5]RTranCampus10!$C$9</f>
        <v>80</v>
      </c>
      <c r="E93" s="35">
        <f>[5]RTranCampus10!$D$22</f>
        <v>20</v>
      </c>
      <c r="F93" s="35"/>
      <c r="G93" s="5"/>
    </row>
    <row r="94" spans="1:7" x14ac:dyDescent="0.25">
      <c r="A94" s="1"/>
      <c r="B94" s="43"/>
      <c r="C94" s="44" t="s">
        <v>92</v>
      </c>
      <c r="D94" s="35">
        <f>[5]RTranCampus10!$C$3</f>
        <v>25</v>
      </c>
      <c r="E94" s="35"/>
      <c r="F94" s="35"/>
      <c r="G94" s="5"/>
    </row>
    <row r="95" spans="1:7" x14ac:dyDescent="0.25">
      <c r="A95" s="1"/>
      <c r="B95" s="43" t="s">
        <v>29</v>
      </c>
      <c r="C95" s="44"/>
      <c r="D95" s="35"/>
      <c r="E95" s="35"/>
      <c r="F95" s="35"/>
      <c r="G95" s="5"/>
    </row>
    <row r="96" spans="1:7" ht="30" x14ac:dyDescent="0.25">
      <c r="A96" s="1"/>
      <c r="B96" s="43" t="s">
        <v>73</v>
      </c>
      <c r="C96" s="44" t="s">
        <v>72</v>
      </c>
      <c r="D96" s="35">
        <f>[5]RTranCampus10!$C$17</f>
        <v>48.780487804878049</v>
      </c>
      <c r="E96" s="35">
        <f>[5]RTranCampus10!$D$30</f>
        <v>36.585365853658544</v>
      </c>
      <c r="F96" s="35">
        <f>[5]RTranCampus10!$E$37</f>
        <v>7.3170731707317058</v>
      </c>
      <c r="G96" s="5"/>
    </row>
    <row r="97" spans="1:7" x14ac:dyDescent="0.25">
      <c r="A97" s="1"/>
      <c r="B97" s="43"/>
      <c r="C97" s="44" t="s">
        <v>91</v>
      </c>
      <c r="D97" s="35">
        <f>[5]RTranCampus10!$C$10</f>
        <v>40</v>
      </c>
      <c r="E97" s="35">
        <f>[5]RTranCampus10!$D$23</f>
        <v>31.428571428571423</v>
      </c>
      <c r="F97" s="35"/>
      <c r="G97" s="5"/>
    </row>
    <row r="98" spans="1:7" x14ac:dyDescent="0.25">
      <c r="A98" s="1"/>
      <c r="B98" s="43"/>
      <c r="C98" s="44" t="s">
        <v>92</v>
      </c>
      <c r="D98" s="35">
        <f>[5]RTranCampus10!$C$4</f>
        <v>41.463414634146339</v>
      </c>
      <c r="E98" s="35"/>
      <c r="F98" s="35"/>
      <c r="G98" s="5"/>
    </row>
    <row r="99" spans="1:7" x14ac:dyDescent="0.25">
      <c r="A99" s="1"/>
      <c r="B99" s="43" t="s">
        <v>29</v>
      </c>
      <c r="C99" s="44"/>
      <c r="D99" s="35"/>
      <c r="E99" s="35"/>
      <c r="F99" s="35"/>
      <c r="G99" s="5"/>
    </row>
    <row r="100" spans="1:7" ht="30" x14ac:dyDescent="0.25">
      <c r="A100" s="1"/>
      <c r="B100" s="43" t="s">
        <v>74</v>
      </c>
      <c r="C100" s="44" t="s">
        <v>72</v>
      </c>
      <c r="D100" s="35">
        <f>[5]RTranCampus10!$C$18</f>
        <v>28.571428571428562</v>
      </c>
      <c r="E100" s="35">
        <f>[5]RTranCampus10!$D$31</f>
        <v>46.428571428571445</v>
      </c>
      <c r="F100" s="35">
        <f>[5]RTranCampus10!$E$38</f>
        <v>10.714285714285712</v>
      </c>
      <c r="G100" s="5"/>
    </row>
    <row r="101" spans="1:7" x14ac:dyDescent="0.25">
      <c r="A101" s="1"/>
      <c r="B101" s="43"/>
      <c r="C101" s="44" t="s">
        <v>91</v>
      </c>
      <c r="D101" s="35">
        <f>[5]RTranCampus10!$C$11</f>
        <v>44.44444444444445</v>
      </c>
      <c r="E101" s="35">
        <f>[5]RTranCampus10!$D$24</f>
        <v>44.44444444444445</v>
      </c>
      <c r="F101" s="35"/>
      <c r="G101" s="5"/>
    </row>
    <row r="102" spans="1:7" x14ac:dyDescent="0.25">
      <c r="A102" s="1"/>
      <c r="B102" s="43"/>
      <c r="C102" s="44" t="s">
        <v>92</v>
      </c>
      <c r="D102" s="35">
        <f>[5]RTranCampus10!$C$5</f>
        <v>52.941176470588232</v>
      </c>
      <c r="E102" s="35"/>
      <c r="F102" s="35"/>
      <c r="G102" s="5"/>
    </row>
    <row r="103" spans="1:7" x14ac:dyDescent="0.25">
      <c r="A103" s="1"/>
      <c r="B103" s="43" t="s">
        <v>29</v>
      </c>
      <c r="C103" s="44"/>
      <c r="D103" s="35"/>
      <c r="E103" s="35"/>
      <c r="F103" s="35"/>
      <c r="G103" s="5"/>
    </row>
    <row r="104" spans="1:7" x14ac:dyDescent="0.25">
      <c r="A104" s="1"/>
      <c r="B104" s="44" t="s">
        <v>67</v>
      </c>
      <c r="C104" s="44" t="s">
        <v>72</v>
      </c>
      <c r="D104" s="35">
        <f>[5]RTranCampus10!$C$19</f>
        <v>37.5</v>
      </c>
      <c r="E104" s="35">
        <f>[5]RTranCampus10!$D$32</f>
        <v>27.500000000000007</v>
      </c>
      <c r="F104" s="35">
        <f>[5]RTranCampus10!$E$39</f>
        <v>12.5</v>
      </c>
      <c r="G104" s="5"/>
    </row>
    <row r="105" spans="1:7" x14ac:dyDescent="0.25">
      <c r="A105" s="1"/>
      <c r="B105" s="44"/>
      <c r="C105" s="44" t="s">
        <v>91</v>
      </c>
      <c r="D105" s="35">
        <f>[5]RTranCampus10!$C$12</f>
        <v>25.714285714285701</v>
      </c>
      <c r="E105" s="35">
        <f>[5]RTranCampus10!$D$25</f>
        <v>60</v>
      </c>
      <c r="F105" s="35"/>
      <c r="G105" s="5"/>
    </row>
    <row r="106" spans="1:7" x14ac:dyDescent="0.25">
      <c r="A106" s="1"/>
      <c r="B106" s="44"/>
      <c r="C106" s="44" t="s">
        <v>92</v>
      </c>
      <c r="D106" s="35">
        <f>[5]RTranCampus10!$C$6</f>
        <v>39.393939393939391</v>
      </c>
      <c r="E106" s="35"/>
      <c r="F106" s="35"/>
      <c r="G106" s="5"/>
    </row>
    <row r="107" spans="1:7" x14ac:dyDescent="0.25">
      <c r="A107" s="1"/>
      <c r="B107" s="1" t="s">
        <v>29</v>
      </c>
      <c r="C107" s="1"/>
      <c r="D107" s="35"/>
      <c r="E107" s="35"/>
      <c r="F107" s="35"/>
      <c r="G107" s="5"/>
    </row>
    <row r="108" spans="1:7" x14ac:dyDescent="0.25">
      <c r="A108" s="1" t="s">
        <v>29</v>
      </c>
      <c r="B108" s="1" t="s">
        <v>29</v>
      </c>
      <c r="C108" s="1"/>
      <c r="D108" s="35"/>
      <c r="E108" s="35"/>
      <c r="F108" s="35"/>
      <c r="G108" s="5"/>
    </row>
    <row r="109" spans="1:7" ht="30" x14ac:dyDescent="0.25">
      <c r="A109" s="1" t="s">
        <v>93</v>
      </c>
      <c r="B109" s="43" t="s">
        <v>69</v>
      </c>
      <c r="C109" s="44" t="s">
        <v>72</v>
      </c>
      <c r="D109" s="35">
        <f>[5]RTranCampus05!$C$17</f>
        <v>42.666666666666679</v>
      </c>
      <c r="E109" s="35">
        <f>[5]RTranCampus05!$D$31</f>
        <v>32</v>
      </c>
      <c r="F109" s="35">
        <f>[5]RTranCampus05!$E$38</f>
        <v>6.6666666666666687</v>
      </c>
      <c r="G109" s="5"/>
    </row>
    <row r="110" spans="1:7" x14ac:dyDescent="0.25">
      <c r="A110" s="1"/>
      <c r="B110" s="43"/>
      <c r="C110" s="44" t="s">
        <v>91</v>
      </c>
      <c r="D110" s="35">
        <f>[5]RTranCampus05!$C$10</f>
        <v>47.826086956521742</v>
      </c>
      <c r="E110" s="35">
        <f>[5]RTranCampus05!$D$24</f>
        <v>21.739130434782609</v>
      </c>
      <c r="F110" s="35"/>
      <c r="G110" s="5"/>
    </row>
    <row r="111" spans="1:7" x14ac:dyDescent="0.25">
      <c r="A111" s="1"/>
      <c r="B111" s="43"/>
      <c r="C111" s="44" t="s">
        <v>92</v>
      </c>
      <c r="D111" s="35">
        <f>[5]RTranCampus05!$C$3</f>
        <v>56.043956043956058</v>
      </c>
      <c r="E111" s="35"/>
      <c r="F111" s="35"/>
      <c r="G111" s="5"/>
    </row>
    <row r="112" spans="1:7" x14ac:dyDescent="0.25">
      <c r="A112" s="1"/>
      <c r="B112" s="43" t="s">
        <v>29</v>
      </c>
      <c r="C112" s="44"/>
      <c r="D112" s="35"/>
      <c r="E112" s="35"/>
      <c r="F112" s="35"/>
      <c r="G112" s="5"/>
    </row>
    <row r="113" spans="1:7" ht="30" x14ac:dyDescent="0.25">
      <c r="A113" s="1"/>
      <c r="B113" s="43" t="s">
        <v>73</v>
      </c>
      <c r="C113" s="44" t="s">
        <v>72</v>
      </c>
      <c r="D113" s="35">
        <f>[5]RTranCampus05!$C$18</f>
        <v>44.60431654676259</v>
      </c>
      <c r="E113" s="35">
        <f>[5]RTranCampus05!$D$32</f>
        <v>31.414868105515598</v>
      </c>
      <c r="F113" s="35">
        <f>[5]RTranCampus05!$E$39</f>
        <v>5.5155875299760195</v>
      </c>
      <c r="G113" s="5"/>
    </row>
    <row r="114" spans="1:7" x14ac:dyDescent="0.25">
      <c r="A114" s="1"/>
      <c r="B114" s="43"/>
      <c r="C114" s="44" t="s">
        <v>91</v>
      </c>
      <c r="D114" s="35">
        <f>[5]RTranCampus05!$C$11</f>
        <v>56.512141280353191</v>
      </c>
      <c r="E114" s="35">
        <f>[5]RTranCampus05!$D$25</f>
        <v>25.827814569536418</v>
      </c>
      <c r="F114" s="35"/>
      <c r="G114" s="5"/>
    </row>
    <row r="115" spans="1:7" x14ac:dyDescent="0.25">
      <c r="A115" s="1"/>
      <c r="B115" s="43"/>
      <c r="C115" s="44" t="s">
        <v>92</v>
      </c>
      <c r="D115" s="35">
        <f>[5]RTranCampus05!$C$4</f>
        <v>61.915367483296208</v>
      </c>
      <c r="E115" s="35"/>
      <c r="F115" s="35"/>
      <c r="G115" s="5"/>
    </row>
    <row r="116" spans="1:7" x14ac:dyDescent="0.25">
      <c r="A116" s="1"/>
      <c r="B116" s="43" t="s">
        <v>29</v>
      </c>
      <c r="C116" s="44"/>
      <c r="D116" s="35"/>
      <c r="E116" s="35"/>
      <c r="F116" s="35"/>
      <c r="G116" s="5"/>
    </row>
    <row r="117" spans="1:7" ht="30" x14ac:dyDescent="0.25">
      <c r="A117" s="1"/>
      <c r="B117" s="43" t="s">
        <v>74</v>
      </c>
      <c r="C117" s="44" t="s">
        <v>72</v>
      </c>
      <c r="D117" s="35">
        <f>[5]RTranCampus05!$C$19</f>
        <v>56.697819314641734</v>
      </c>
      <c r="E117" s="35">
        <f>[5]RTranCampus05!$D$33</f>
        <v>26.479750778816197</v>
      </c>
      <c r="F117" s="35">
        <f>[5]RTranCampus05!$E$40</f>
        <v>4.3613707165109021</v>
      </c>
      <c r="G117" s="5"/>
    </row>
    <row r="118" spans="1:7" x14ac:dyDescent="0.25">
      <c r="A118" s="1"/>
      <c r="B118" s="43"/>
      <c r="C118" s="44" t="s">
        <v>91</v>
      </c>
      <c r="D118" s="35">
        <f>[5]RTranCampus05!$C$12</f>
        <v>60.526315789473678</v>
      </c>
      <c r="E118" s="35">
        <f>[5]RTranCampus05!$D$26</f>
        <v>21.052631578947363</v>
      </c>
      <c r="F118" s="35"/>
      <c r="G118" s="5"/>
    </row>
    <row r="119" spans="1:7" x14ac:dyDescent="0.25">
      <c r="A119" s="1"/>
      <c r="B119" s="43"/>
      <c r="C119" s="44" t="s">
        <v>92</v>
      </c>
      <c r="D119" s="35">
        <f>[5]RTranCampus05!$C$5</f>
        <v>64.6875</v>
      </c>
      <c r="E119" s="35"/>
      <c r="F119" s="35"/>
      <c r="G119" s="5"/>
    </row>
    <row r="120" spans="1:7" x14ac:dyDescent="0.25">
      <c r="A120" s="1"/>
      <c r="B120" s="43" t="s">
        <v>29</v>
      </c>
      <c r="C120" s="44"/>
      <c r="D120" s="35"/>
      <c r="E120" s="35"/>
      <c r="F120" s="35"/>
      <c r="G120" s="5"/>
    </row>
    <row r="121" spans="1:7" x14ac:dyDescent="0.25">
      <c r="A121" s="1"/>
      <c r="B121" s="44" t="s">
        <v>67</v>
      </c>
      <c r="C121" s="44" t="s">
        <v>72</v>
      </c>
      <c r="D121" s="35">
        <f>[5]RTranCampus05!$C$20</f>
        <v>46.94656488549618</v>
      </c>
      <c r="E121" s="35">
        <f>[5]RTranCampus05!$D$34</f>
        <v>32.824427480916029</v>
      </c>
      <c r="F121" s="35">
        <f>[5]RTranCampus05!$E$41</f>
        <v>5.7251908396946556</v>
      </c>
      <c r="G121" s="5"/>
    </row>
    <row r="122" spans="1:7" x14ac:dyDescent="0.25">
      <c r="A122" s="1"/>
      <c r="B122" s="44"/>
      <c r="C122" s="44" t="s">
        <v>91</v>
      </c>
      <c r="D122" s="35">
        <f>[5]RTranCampus05!$C$13</f>
        <v>59.807073954983935</v>
      </c>
      <c r="E122" s="35">
        <f>[5]RTranCampus05!$D$27</f>
        <v>22.829581993569125</v>
      </c>
      <c r="F122" s="35"/>
      <c r="G122" s="5"/>
    </row>
    <row r="123" spans="1:7" x14ac:dyDescent="0.25">
      <c r="A123" s="1"/>
      <c r="B123" s="44"/>
      <c r="C123" s="44" t="s">
        <v>92</v>
      </c>
      <c r="D123" s="35">
        <f>[5]RTranCampus05!$C$6</f>
        <v>58.196721311475407</v>
      </c>
      <c r="E123" s="35"/>
      <c r="F123" s="35"/>
      <c r="G123" s="5"/>
    </row>
    <row r="124" spans="1:7" x14ac:dyDescent="0.25">
      <c r="A124" s="1"/>
      <c r="B124" s="1" t="s">
        <v>29</v>
      </c>
      <c r="C124" s="1"/>
      <c r="D124" s="1"/>
      <c r="E124" s="1"/>
      <c r="F124" s="1"/>
      <c r="G124" s="5"/>
    </row>
    <row r="125" spans="1:7" x14ac:dyDescent="0.25">
      <c r="A125" s="1" t="s">
        <v>29</v>
      </c>
      <c r="B125" s="1" t="s">
        <v>29</v>
      </c>
      <c r="C125" s="1"/>
      <c r="D125" s="1" t="s">
        <v>88</v>
      </c>
      <c r="E125" s="1" t="s">
        <v>89</v>
      </c>
      <c r="F125" s="1" t="s">
        <v>60</v>
      </c>
      <c r="G125" s="5"/>
    </row>
    <row r="126" spans="1:7" ht="30" x14ac:dyDescent="0.25">
      <c r="A126" s="1" t="s">
        <v>36</v>
      </c>
      <c r="B126" s="43" t="s">
        <v>69</v>
      </c>
      <c r="C126" s="44" t="s">
        <v>72</v>
      </c>
      <c r="D126" s="55">
        <f>[5]RTranCampus06!$C$17</f>
        <v>30.232558139534881</v>
      </c>
      <c r="E126" s="55">
        <f>[5]RTranCampus06!$D$31</f>
        <v>32.558139534883722</v>
      </c>
      <c r="F126" s="55">
        <f>[5]RTranCampus06!$E$38</f>
        <v>20.930232558139537</v>
      </c>
      <c r="G126" s="5"/>
    </row>
    <row r="127" spans="1:7" x14ac:dyDescent="0.25">
      <c r="A127" s="1"/>
      <c r="B127" s="43"/>
      <c r="C127" s="44" t="s">
        <v>91</v>
      </c>
      <c r="D127" s="55">
        <f>[5]RTranCampus06!$C$10</f>
        <v>28.16901408450704</v>
      </c>
      <c r="E127" s="55">
        <f>[5]RTranCampus06!$D$24</f>
        <v>35.211267605633793</v>
      </c>
      <c r="F127" s="55"/>
      <c r="G127" s="5"/>
    </row>
    <row r="128" spans="1:7" x14ac:dyDescent="0.25">
      <c r="A128" s="1"/>
      <c r="B128" s="43"/>
      <c r="C128" s="44" t="s">
        <v>92</v>
      </c>
      <c r="D128" s="55">
        <f>[5]RTranCampus06!$C$3</f>
        <v>25</v>
      </c>
      <c r="E128" s="55"/>
      <c r="F128" s="55"/>
      <c r="G128" s="5"/>
    </row>
    <row r="129" spans="1:7" x14ac:dyDescent="0.25">
      <c r="A129" s="1"/>
      <c r="B129" s="43" t="s">
        <v>29</v>
      </c>
      <c r="C129" s="44"/>
      <c r="D129" s="55"/>
      <c r="E129" s="55"/>
      <c r="F129" s="55"/>
      <c r="G129" s="5"/>
    </row>
    <row r="130" spans="1:7" ht="30" x14ac:dyDescent="0.25">
      <c r="A130" s="1"/>
      <c r="B130" s="43" t="s">
        <v>73</v>
      </c>
      <c r="C130" s="44" t="s">
        <v>72</v>
      </c>
      <c r="D130" s="55">
        <f>[5]RTranCampus06!$C$18</f>
        <v>34.53947368421052</v>
      </c>
      <c r="E130" s="55">
        <f>[5]RTranCampus06!$D$32</f>
        <v>39.144736842105274</v>
      </c>
      <c r="F130" s="55">
        <f>[5]RTranCampus06!$E$39</f>
        <v>8.8815789473684195</v>
      </c>
      <c r="G130" s="5"/>
    </row>
    <row r="131" spans="1:7" x14ac:dyDescent="0.25">
      <c r="A131" s="1"/>
      <c r="B131" s="43"/>
      <c r="C131" s="44" t="s">
        <v>91</v>
      </c>
      <c r="D131" s="55">
        <f>[5]RTranCampus06!$C$11</f>
        <v>30.670103092783499</v>
      </c>
      <c r="E131" s="55">
        <f>[5]RTranCampus06!$D$25</f>
        <v>39.690721649484551</v>
      </c>
      <c r="F131" s="55"/>
      <c r="G131" s="5"/>
    </row>
    <row r="132" spans="1:7" x14ac:dyDescent="0.25">
      <c r="A132" s="1"/>
      <c r="B132" s="43"/>
      <c r="C132" s="44" t="s">
        <v>92</v>
      </c>
      <c r="D132" s="55">
        <f>[5]RTranCampus06!$C$4</f>
        <v>35.635359116022101</v>
      </c>
      <c r="E132" s="55"/>
      <c r="F132" s="55"/>
      <c r="G132" s="5"/>
    </row>
    <row r="133" spans="1:7" x14ac:dyDescent="0.25">
      <c r="A133" s="1"/>
      <c r="B133" s="43" t="s">
        <v>29</v>
      </c>
      <c r="C133" s="44"/>
      <c r="D133" s="55"/>
      <c r="E133" s="55"/>
      <c r="F133" s="55"/>
      <c r="G133" s="5"/>
    </row>
    <row r="134" spans="1:7" ht="30" x14ac:dyDescent="0.25">
      <c r="A134" s="1"/>
      <c r="B134" s="43" t="s">
        <v>74</v>
      </c>
      <c r="C134" s="44" t="s">
        <v>72</v>
      </c>
      <c r="D134" s="55">
        <f>[5]RTranCampus06!$C$19</f>
        <v>37.903225806451609</v>
      </c>
      <c r="E134" s="55">
        <f>[5]RTranCampus06!$D$33</f>
        <v>39.381720430107528</v>
      </c>
      <c r="F134" s="55">
        <f>[5]RTranCampus06!$E$40</f>
        <v>9.6774193548387117</v>
      </c>
      <c r="G134" s="5"/>
    </row>
    <row r="135" spans="1:7" x14ac:dyDescent="0.25">
      <c r="A135" s="1"/>
      <c r="B135" s="43"/>
      <c r="C135" s="44" t="s">
        <v>91</v>
      </c>
      <c r="D135" s="55">
        <f>[5]RTranCampus06!$C$12</f>
        <v>33.503184713375802</v>
      </c>
      <c r="E135" s="55">
        <f>[5]RTranCampus06!$D$26</f>
        <v>42.92993630573249</v>
      </c>
      <c r="F135" s="55"/>
      <c r="G135" s="5"/>
    </row>
    <row r="136" spans="1:7" x14ac:dyDescent="0.25">
      <c r="A136" s="1"/>
      <c r="B136" s="43"/>
      <c r="C136" s="44" t="s">
        <v>92</v>
      </c>
      <c r="D136" s="55">
        <f>[5]RTranCampus06!$C$5</f>
        <v>35.043804755944947</v>
      </c>
      <c r="E136" s="55"/>
      <c r="F136" s="55"/>
      <c r="G136" s="5"/>
    </row>
    <row r="137" spans="1:7" x14ac:dyDescent="0.25">
      <c r="A137" s="1"/>
      <c r="B137" s="43" t="s">
        <v>29</v>
      </c>
      <c r="C137" s="44"/>
      <c r="D137" s="55"/>
      <c r="E137" s="55"/>
      <c r="F137" s="55"/>
      <c r="G137" s="5"/>
    </row>
    <row r="138" spans="1:7" x14ac:dyDescent="0.25">
      <c r="A138" s="1"/>
      <c r="B138" s="44" t="s">
        <v>67</v>
      </c>
      <c r="C138" s="44" t="s">
        <v>72</v>
      </c>
      <c r="D138" s="55">
        <f>[5]RTranCampus06!$C$20</f>
        <v>38.888888888888893</v>
      </c>
      <c r="E138" s="55">
        <f>[5]RTranCampus06!$D$34</f>
        <v>37.687687687687685</v>
      </c>
      <c r="F138" s="55">
        <f>[5]RTranCampus06!$E$41</f>
        <v>11.111111111111112</v>
      </c>
      <c r="G138" s="5"/>
    </row>
    <row r="139" spans="1:7" x14ac:dyDescent="0.25">
      <c r="A139" s="1"/>
      <c r="B139" s="44"/>
      <c r="C139" s="44" t="s">
        <v>91</v>
      </c>
      <c r="D139" s="55">
        <f>[5]RTranCampus06!$C$13</f>
        <v>35.187424425634823</v>
      </c>
      <c r="E139" s="55">
        <f>[5]RTranCampus06!$D$27</f>
        <v>41.112454655380894</v>
      </c>
      <c r="F139" s="55"/>
      <c r="G139" s="5"/>
    </row>
    <row r="140" spans="1:7" x14ac:dyDescent="0.25">
      <c r="A140" s="1"/>
      <c r="B140" s="44"/>
      <c r="C140" s="44" t="s">
        <v>92</v>
      </c>
      <c r="D140" s="55">
        <f>[5]RTranCampus06!$C$6</f>
        <v>35.765379113018597</v>
      </c>
      <c r="E140" s="55"/>
      <c r="F140" s="55"/>
      <c r="G140" s="5"/>
    </row>
    <row r="141" spans="1:7" x14ac:dyDescent="0.25">
      <c r="A141" s="1"/>
      <c r="B141" s="1" t="s">
        <v>29</v>
      </c>
      <c r="C141" s="1"/>
      <c r="D141" s="1"/>
      <c r="E141" s="1"/>
      <c r="F141" s="1"/>
      <c r="G141" s="5"/>
    </row>
    <row r="142" spans="1:7" x14ac:dyDescent="0.25">
      <c r="A142" s="1" t="s">
        <v>29</v>
      </c>
      <c r="B142" s="1" t="s">
        <v>29</v>
      </c>
      <c r="C142" s="1"/>
      <c r="D142" s="1"/>
      <c r="E142" s="1"/>
      <c r="F142" s="1"/>
      <c r="G142" s="5"/>
    </row>
    <row r="143" spans="1:7" ht="30" x14ac:dyDescent="0.25">
      <c r="A143" s="1" t="s">
        <v>50</v>
      </c>
      <c r="B143" s="43" t="s">
        <v>69</v>
      </c>
      <c r="C143" s="44" t="s">
        <v>72</v>
      </c>
      <c r="D143" s="55">
        <f>[5]RTranCampus08!$C$17</f>
        <v>48.571428571428555</v>
      </c>
      <c r="E143" s="55">
        <f>[5]RTranCampus08!$D$31</f>
        <v>31.428571428571423</v>
      </c>
      <c r="F143" s="55">
        <f>[5]RTranCampus08!$E$38</f>
        <v>5.7142857142857153</v>
      </c>
      <c r="G143" s="5"/>
    </row>
    <row r="144" spans="1:7" x14ac:dyDescent="0.25">
      <c r="A144" s="1"/>
      <c r="B144" s="43"/>
      <c r="C144" s="44" t="s">
        <v>91</v>
      </c>
      <c r="D144" s="55">
        <f>[5]RTranCampus08!$C$10</f>
        <v>60</v>
      </c>
      <c r="E144" s="55">
        <f>[5]RTranCampus08!$D$24</f>
        <v>16</v>
      </c>
      <c r="F144" s="55"/>
      <c r="G144" s="5"/>
    </row>
    <row r="145" spans="1:7" x14ac:dyDescent="0.25">
      <c r="A145" s="1"/>
      <c r="B145" s="43"/>
      <c r="C145" s="44" t="s">
        <v>92</v>
      </c>
      <c r="D145" s="55">
        <f>[5]RTranCampus08!$C$3</f>
        <v>56.862745098039234</v>
      </c>
      <c r="E145" s="55"/>
      <c r="F145" s="55"/>
      <c r="G145" s="5"/>
    </row>
    <row r="146" spans="1:7" x14ac:dyDescent="0.25">
      <c r="A146" s="1"/>
      <c r="B146" s="43" t="s">
        <v>29</v>
      </c>
      <c r="C146" s="44"/>
      <c r="D146" s="55"/>
      <c r="E146" s="55"/>
      <c r="F146" s="55"/>
      <c r="G146" s="5"/>
    </row>
    <row r="147" spans="1:7" ht="30" x14ac:dyDescent="0.25">
      <c r="A147" s="1"/>
      <c r="B147" s="43" t="s">
        <v>73</v>
      </c>
      <c r="C147" s="44" t="s">
        <v>72</v>
      </c>
      <c r="D147" s="55">
        <f>[5]RTranCampus08!$C$18</f>
        <v>66.849315068493155</v>
      </c>
      <c r="E147" s="55">
        <f>[5]RTranCampus08!$D$32</f>
        <v>16.986301369863011</v>
      </c>
      <c r="F147" s="55">
        <f>[5]RTranCampus08!$E$39</f>
        <v>3.2876712328767117</v>
      </c>
      <c r="G147" s="5"/>
    </row>
    <row r="148" spans="1:7" x14ac:dyDescent="0.25">
      <c r="A148" s="1"/>
      <c r="B148" s="43"/>
      <c r="C148" s="44" t="s">
        <v>91</v>
      </c>
      <c r="D148" s="55">
        <f>[5]RTranCampus08!$C$11</f>
        <v>69.293478260869577</v>
      </c>
      <c r="E148" s="55">
        <f>[5]RTranCampus08!$D$25</f>
        <v>15.489130434782604</v>
      </c>
      <c r="F148" s="55"/>
      <c r="G148" s="5"/>
    </row>
    <row r="149" spans="1:7" x14ac:dyDescent="0.25">
      <c r="A149" s="1"/>
      <c r="B149" s="43"/>
      <c r="C149" s="44" t="s">
        <v>92</v>
      </c>
      <c r="D149" s="55">
        <f>[5]RTranCampus08!$C$4</f>
        <v>61.417322834645681</v>
      </c>
      <c r="E149" s="55"/>
      <c r="F149" s="55"/>
      <c r="G149" s="5"/>
    </row>
    <row r="150" spans="1:7" x14ac:dyDescent="0.25">
      <c r="A150" s="1"/>
      <c r="B150" s="43" t="s">
        <v>29</v>
      </c>
      <c r="C150" s="44"/>
      <c r="D150" s="55"/>
      <c r="E150" s="55"/>
      <c r="F150" s="55"/>
      <c r="G150" s="5"/>
    </row>
    <row r="151" spans="1:7" ht="30" x14ac:dyDescent="0.25">
      <c r="A151" s="1"/>
      <c r="B151" s="43" t="s">
        <v>74</v>
      </c>
      <c r="C151" s="44" t="s">
        <v>72</v>
      </c>
      <c r="D151" s="55">
        <f>[5]RTranCampus08!$C$19</f>
        <v>64.610389610389603</v>
      </c>
      <c r="E151" s="55">
        <f>[5]RTranCampus08!$D$33</f>
        <v>21.103896103896101</v>
      </c>
      <c r="F151" s="55">
        <f>[5]RTranCampus08!$E$40</f>
        <v>2.2727272727272729</v>
      </c>
      <c r="G151" s="5"/>
    </row>
    <row r="152" spans="1:7" x14ac:dyDescent="0.25">
      <c r="A152" s="1"/>
      <c r="B152" s="43"/>
      <c r="C152" s="44" t="s">
        <v>91</v>
      </c>
      <c r="D152" s="55">
        <f>[5]RTranCampus08!$C$12</f>
        <v>64.765100671140942</v>
      </c>
      <c r="E152" s="55">
        <f>[5]RTranCampus08!$D$26</f>
        <v>18.791946308724835</v>
      </c>
      <c r="F152" s="55"/>
      <c r="G152" s="5"/>
    </row>
    <row r="153" spans="1:7" x14ac:dyDescent="0.25">
      <c r="A153" s="1"/>
      <c r="B153" s="43"/>
      <c r="C153" s="44" t="s">
        <v>92</v>
      </c>
      <c r="D153" s="55">
        <f>[5]RTranCampus08!$C$5</f>
        <v>58.899676375404546</v>
      </c>
      <c r="E153" s="55"/>
      <c r="F153" s="55"/>
      <c r="G153" s="5"/>
    </row>
    <row r="154" spans="1:7" x14ac:dyDescent="0.25">
      <c r="A154" s="1"/>
      <c r="B154" s="43" t="s">
        <v>29</v>
      </c>
      <c r="C154" s="44"/>
      <c r="D154" s="55"/>
      <c r="E154" s="55"/>
      <c r="F154" s="55"/>
      <c r="G154" s="5"/>
    </row>
    <row r="155" spans="1:7" x14ac:dyDescent="0.25">
      <c r="A155" s="1"/>
      <c r="B155" s="44" t="s">
        <v>67</v>
      </c>
      <c r="C155" s="44" t="s">
        <v>72</v>
      </c>
      <c r="D155" s="55">
        <f>[5]RTranCampus08!$C$20</f>
        <v>72.143774069319647</v>
      </c>
      <c r="E155" s="55">
        <f>[5]RTranCampus08!$D$34</f>
        <v>16.046213093709888</v>
      </c>
      <c r="F155" s="55">
        <f>[5]RTranCampus08!$E$41</f>
        <v>2.8241335044929392</v>
      </c>
      <c r="G155" s="5"/>
    </row>
    <row r="156" spans="1:7" x14ac:dyDescent="0.25">
      <c r="A156" s="1"/>
      <c r="B156" s="44"/>
      <c r="C156" s="44" t="s">
        <v>91</v>
      </c>
      <c r="D156" s="55">
        <f>[5]RTranCampus08!$C$13</f>
        <v>69.020866773675777</v>
      </c>
      <c r="E156" s="55">
        <f>[5]RTranCampus08!$D$27</f>
        <v>18.459069020866764</v>
      </c>
      <c r="F156" s="55"/>
      <c r="G156" s="5"/>
    </row>
    <row r="157" spans="1:7" x14ac:dyDescent="0.25">
      <c r="A157" s="1"/>
      <c r="B157" s="44"/>
      <c r="C157" s="44" t="s">
        <v>92</v>
      </c>
      <c r="D157" s="55">
        <f>[5]RTranCampus08!$C$6</f>
        <v>67.666666666666643</v>
      </c>
      <c r="E157" s="55"/>
      <c r="F157" s="55"/>
      <c r="G157" s="5"/>
    </row>
    <row r="158" spans="1:7" x14ac:dyDescent="0.25">
      <c r="A158" s="1"/>
      <c r="B158" s="1" t="s">
        <v>29</v>
      </c>
      <c r="C158" s="1"/>
      <c r="D158" s="1"/>
      <c r="E158" s="1"/>
      <c r="F158" s="1"/>
      <c r="G158" s="5"/>
    </row>
    <row r="159" spans="1:7" x14ac:dyDescent="0.25">
      <c r="A159" s="1"/>
      <c r="B159" s="1" t="s">
        <v>29</v>
      </c>
      <c r="C159" s="1"/>
      <c r="D159" s="1"/>
      <c r="E159" s="1"/>
      <c r="F159" s="1"/>
      <c r="G159" s="5"/>
    </row>
    <row r="160" spans="1:7" ht="30" x14ac:dyDescent="0.25">
      <c r="A160" s="1" t="s">
        <v>51</v>
      </c>
      <c r="B160" s="43" t="s">
        <v>69</v>
      </c>
      <c r="C160" s="44" t="s">
        <v>72</v>
      </c>
      <c r="D160" s="55">
        <f>[5]RTranCampus07!$C$17</f>
        <v>54.54545454545454</v>
      </c>
      <c r="E160" s="55">
        <f>[5]RTranCampus07!$D$31</f>
        <v>20.454545454545457</v>
      </c>
      <c r="F160" s="55">
        <f>[5]RTranCampus07!$E$38</f>
        <v>6.8181818181818175</v>
      </c>
      <c r="G160" s="5"/>
    </row>
    <row r="161" spans="1:7" x14ac:dyDescent="0.25">
      <c r="A161" s="1"/>
      <c r="B161" s="43"/>
      <c r="C161" s="44" t="s">
        <v>91</v>
      </c>
      <c r="D161" s="55">
        <f>[5]RTranCampus07!$C$10</f>
        <v>51.351351351351312</v>
      </c>
      <c r="E161" s="55">
        <f>[5]RTranCampus07!$D$24</f>
        <v>32.432432432432442</v>
      </c>
      <c r="F161" s="55"/>
      <c r="G161" s="5"/>
    </row>
    <row r="162" spans="1:7" x14ac:dyDescent="0.25">
      <c r="A162" s="1"/>
      <c r="B162" s="43"/>
      <c r="C162" s="44" t="s">
        <v>92</v>
      </c>
      <c r="D162" s="55">
        <f>[5]RTranCampus07!$C$3</f>
        <v>23.255813953488367</v>
      </c>
      <c r="E162" s="55"/>
      <c r="F162" s="55"/>
      <c r="G162" s="5"/>
    </row>
    <row r="163" spans="1:7" x14ac:dyDescent="0.25">
      <c r="A163" s="1"/>
      <c r="B163" s="43" t="s">
        <v>29</v>
      </c>
      <c r="C163" s="44"/>
      <c r="D163" s="55"/>
      <c r="E163" s="55"/>
      <c r="F163" s="55"/>
      <c r="G163" s="5"/>
    </row>
    <row r="164" spans="1:7" ht="30" x14ac:dyDescent="0.25">
      <c r="A164" s="1"/>
      <c r="B164" s="43" t="s">
        <v>73</v>
      </c>
      <c r="C164" s="44" t="s">
        <v>72</v>
      </c>
      <c r="D164" s="55">
        <f>[5]RTranCampus07!$C$18</f>
        <v>49.337748344370873</v>
      </c>
      <c r="E164" s="55">
        <f>[5]RTranCampus07!$D$32</f>
        <v>33.11258278145695</v>
      </c>
      <c r="F164" s="55">
        <f>[5]RTranCampus07!$E$39</f>
        <v>4.6357615894039714</v>
      </c>
      <c r="G164" s="5"/>
    </row>
    <row r="165" spans="1:7" x14ac:dyDescent="0.25">
      <c r="A165" s="1"/>
      <c r="B165" s="43"/>
      <c r="C165" s="44" t="s">
        <v>91</v>
      </c>
      <c r="D165" s="55">
        <f>[5]RTranCampus07!$C$11</f>
        <v>40.074906367041201</v>
      </c>
      <c r="E165" s="55">
        <f>[5]RTranCampus07!$D$25</f>
        <v>34.831460674157313</v>
      </c>
      <c r="F165" s="55"/>
      <c r="G165" s="5"/>
    </row>
    <row r="166" spans="1:7" x14ac:dyDescent="0.25">
      <c r="A166" s="1"/>
      <c r="B166" s="43"/>
      <c r="C166" s="44" t="s">
        <v>92</v>
      </c>
      <c r="D166" s="55">
        <f>[5]RTranCampus07!$C$4</f>
        <v>54.681647940074917</v>
      </c>
      <c r="E166" s="55"/>
      <c r="F166" s="55"/>
      <c r="G166" s="5"/>
    </row>
    <row r="167" spans="1:7" x14ac:dyDescent="0.25">
      <c r="A167" s="1"/>
      <c r="B167" s="43" t="s">
        <v>29</v>
      </c>
      <c r="C167" s="44"/>
      <c r="D167" s="55"/>
      <c r="E167" s="55"/>
      <c r="F167" s="55"/>
      <c r="G167" s="5"/>
    </row>
    <row r="168" spans="1:7" ht="30" x14ac:dyDescent="0.25">
      <c r="A168" s="1"/>
      <c r="B168" s="43" t="s">
        <v>74</v>
      </c>
      <c r="C168" s="44" t="s">
        <v>72</v>
      </c>
      <c r="D168" s="55">
        <f>[5]RTranCampus07!$C$19</f>
        <v>47.945205479452042</v>
      </c>
      <c r="E168" s="55">
        <f>[5]RTranCampus07!$D$33</f>
        <v>29.223744292237445</v>
      </c>
      <c r="F168" s="55">
        <f>[5]RTranCampus07!$E$40</f>
        <v>6.392694063926939</v>
      </c>
      <c r="G168" s="5"/>
    </row>
    <row r="169" spans="1:7" x14ac:dyDescent="0.25">
      <c r="A169" s="1"/>
      <c r="B169" s="43"/>
      <c r="C169" s="44" t="s">
        <v>91</v>
      </c>
      <c r="D169" s="55">
        <f>[5]RTranCampus07!$C$12</f>
        <v>53.896103896103888</v>
      </c>
      <c r="E169" s="55">
        <f>[5]RTranCampus07!$D$26</f>
        <v>25.324675324675322</v>
      </c>
      <c r="F169" s="55"/>
      <c r="G169" s="5"/>
    </row>
    <row r="170" spans="1:7" x14ac:dyDescent="0.25">
      <c r="A170" s="1"/>
      <c r="B170" s="43"/>
      <c r="C170" s="44" t="s">
        <v>92</v>
      </c>
      <c r="D170" s="55">
        <f>[5]RTranCampus07!$C$5</f>
        <v>56.172839506172835</v>
      </c>
      <c r="E170" s="55"/>
      <c r="F170" s="55"/>
      <c r="G170" s="5"/>
    </row>
    <row r="171" spans="1:7" x14ac:dyDescent="0.25">
      <c r="A171" s="1"/>
      <c r="B171" s="43" t="s">
        <v>29</v>
      </c>
      <c r="C171" s="44"/>
      <c r="D171" s="55"/>
      <c r="E171" s="55"/>
      <c r="F171" s="55"/>
      <c r="G171" s="5"/>
    </row>
    <row r="172" spans="1:7" x14ac:dyDescent="0.25">
      <c r="A172" s="1"/>
      <c r="B172" s="44" t="s">
        <v>67</v>
      </c>
      <c r="C172" s="44" t="s">
        <v>72</v>
      </c>
      <c r="D172" s="55">
        <f>[5]RTranCampus07!$C$20</f>
        <v>56.042031523642713</v>
      </c>
      <c r="E172" s="55">
        <f>[5]RTranCampus07!$D$34</f>
        <v>28.196147110332738</v>
      </c>
      <c r="F172" s="55">
        <f>[5]RTranCampus07!$E$41</f>
        <v>3.6777583187390528</v>
      </c>
      <c r="G172" s="5"/>
    </row>
    <row r="173" spans="1:7" x14ac:dyDescent="0.25">
      <c r="A173" s="1"/>
      <c r="B173" s="44"/>
      <c r="C173" s="44" t="s">
        <v>91</v>
      </c>
      <c r="D173" s="55">
        <f>[5]RTranCampus07!$C$13</f>
        <v>56.158663883089751</v>
      </c>
      <c r="E173" s="55">
        <f>[5]RTranCampus07!$D$27</f>
        <v>27.348643006263046</v>
      </c>
      <c r="F173" s="55"/>
      <c r="G173" s="5"/>
    </row>
    <row r="174" spans="1:7" x14ac:dyDescent="0.25">
      <c r="A174" s="1"/>
      <c r="B174" s="44"/>
      <c r="C174" s="44" t="s">
        <v>92</v>
      </c>
      <c r="D174" s="55">
        <f>[5]RTranCampus07!$C$6</f>
        <v>62.08251473477408</v>
      </c>
      <c r="E174" s="55"/>
      <c r="F174" s="55"/>
      <c r="G174" s="5"/>
    </row>
    <row r="175" spans="1:7" x14ac:dyDescent="0.25">
      <c r="A175" s="3"/>
      <c r="C175" s="5"/>
      <c r="D175" s="5"/>
      <c r="E175" s="5"/>
      <c r="F175" s="5"/>
      <c r="G175" s="5"/>
    </row>
    <row r="176" spans="1:7" x14ac:dyDescent="0.25">
      <c r="A176" s="3"/>
      <c r="C176" s="5"/>
      <c r="D176" s="5"/>
      <c r="E176" s="5"/>
      <c r="F176" s="5"/>
      <c r="G176" s="5"/>
    </row>
    <row r="177" spans="1:7" x14ac:dyDescent="0.25">
      <c r="C177" s="5"/>
      <c r="D177" s="5"/>
      <c r="E177" s="5"/>
      <c r="F177" s="5"/>
      <c r="G177" s="5"/>
    </row>
    <row r="178" spans="1:7" x14ac:dyDescent="0.25">
      <c r="A178" s="3"/>
      <c r="C178" s="5"/>
      <c r="D178" s="5"/>
      <c r="E178" s="5"/>
      <c r="F178" s="5"/>
      <c r="G178" s="5"/>
    </row>
    <row r="179" spans="1:7" x14ac:dyDescent="0.25">
      <c r="A179" s="3"/>
      <c r="C179" s="5"/>
      <c r="D179" s="5"/>
      <c r="E179" s="5"/>
      <c r="F179" s="5"/>
      <c r="G179" s="5"/>
    </row>
    <row r="180" spans="1:7" x14ac:dyDescent="0.25">
      <c r="A180" s="3"/>
      <c r="C180" s="5"/>
      <c r="D180" s="5"/>
      <c r="E180" s="5"/>
      <c r="F180" s="5"/>
      <c r="G180" s="5"/>
    </row>
    <row r="181" spans="1:7" x14ac:dyDescent="0.25">
      <c r="A181" s="3"/>
      <c r="C181" s="5"/>
      <c r="D181" s="5"/>
      <c r="E181" s="5"/>
      <c r="F181" s="5"/>
      <c r="G181" s="5"/>
    </row>
    <row r="182" spans="1:7" x14ac:dyDescent="0.25">
      <c r="A182" s="3"/>
      <c r="C182" s="5"/>
      <c r="D182" s="5"/>
      <c r="E182" s="5"/>
      <c r="F182" s="5"/>
      <c r="G182" s="5"/>
    </row>
    <row r="183" spans="1:7" x14ac:dyDescent="0.25">
      <c r="A183" s="3"/>
      <c r="C183" s="5"/>
      <c r="D183" s="5"/>
      <c r="E183" s="5"/>
      <c r="F183" s="5"/>
      <c r="G183" s="5"/>
    </row>
    <row r="184" spans="1:7" x14ac:dyDescent="0.25">
      <c r="A184" s="3"/>
      <c r="C184" s="5"/>
      <c r="D184" s="5"/>
      <c r="E184" s="5"/>
      <c r="F184" s="5"/>
      <c r="G184" s="5"/>
    </row>
    <row r="185" spans="1:7" x14ac:dyDescent="0.25">
      <c r="A185" s="3"/>
      <c r="C185" s="5"/>
      <c r="D185" s="5"/>
      <c r="E185" s="5"/>
      <c r="F185" s="5"/>
      <c r="G185" s="5"/>
    </row>
    <row r="186" spans="1:7" x14ac:dyDescent="0.25">
      <c r="A186" s="3"/>
      <c r="C186" s="5"/>
      <c r="D186" s="5"/>
      <c r="E186" s="5"/>
      <c r="F186" s="5"/>
      <c r="G186" s="5"/>
    </row>
    <row r="187" spans="1:7" x14ac:dyDescent="0.25">
      <c r="A187" s="3"/>
      <c r="C187" s="5"/>
      <c r="D187" s="5"/>
      <c r="E187" s="5"/>
      <c r="F187" s="5"/>
      <c r="G187" s="5"/>
    </row>
    <row r="188" spans="1:7" x14ac:dyDescent="0.25">
      <c r="A188" s="3"/>
      <c r="C188" s="5"/>
      <c r="D188" s="5"/>
      <c r="E188" s="5"/>
      <c r="F188" s="5"/>
      <c r="G188" s="5"/>
    </row>
    <row r="189" spans="1:7" x14ac:dyDescent="0.25">
      <c r="A189" s="3"/>
      <c r="C189" s="5"/>
      <c r="D189" s="5"/>
      <c r="E189" s="5"/>
      <c r="F189" s="5"/>
      <c r="G189" s="5"/>
    </row>
    <row r="190" spans="1:7" x14ac:dyDescent="0.25">
      <c r="A190" s="3"/>
      <c r="C190" s="5"/>
      <c r="D190" s="5"/>
      <c r="E190" s="5"/>
      <c r="F190" s="5"/>
      <c r="G190" s="5"/>
    </row>
    <row r="191" spans="1:7" x14ac:dyDescent="0.25">
      <c r="A191" s="3"/>
      <c r="C191" s="5"/>
      <c r="D191" s="5"/>
      <c r="E191" s="5"/>
      <c r="F191" s="5"/>
      <c r="G191" s="5"/>
    </row>
    <row r="192" spans="1:7" x14ac:dyDescent="0.25">
      <c r="A192" s="3"/>
      <c r="C192" s="5"/>
      <c r="D192" s="5"/>
      <c r="E192" s="5"/>
      <c r="F192" s="5"/>
      <c r="G192" s="5"/>
    </row>
    <row r="193" spans="1:7" x14ac:dyDescent="0.25">
      <c r="A193" s="3"/>
      <c r="C193" s="5"/>
      <c r="D193" s="5"/>
      <c r="E193" s="5"/>
      <c r="F193" s="5"/>
      <c r="G193" s="5"/>
    </row>
    <row r="194" spans="1:7" x14ac:dyDescent="0.25">
      <c r="A194" s="3"/>
      <c r="C194" s="5"/>
      <c r="D194" s="5"/>
      <c r="E194" s="5"/>
      <c r="F194" s="5"/>
      <c r="G194" s="5"/>
    </row>
    <row r="195" spans="1:7" x14ac:dyDescent="0.25">
      <c r="A195" s="3"/>
      <c r="C195" s="5"/>
      <c r="D195" s="5"/>
      <c r="E195" s="5"/>
      <c r="F195" s="5"/>
      <c r="G195" s="5"/>
    </row>
    <row r="196" spans="1:7" x14ac:dyDescent="0.25">
      <c r="A196" s="3"/>
      <c r="C196" s="5"/>
      <c r="D196" s="5"/>
      <c r="E196" s="5"/>
      <c r="F196" s="5"/>
      <c r="G196" s="5"/>
    </row>
    <row r="197" spans="1:7" x14ac:dyDescent="0.25">
      <c r="A197" s="3"/>
      <c r="C197" s="5"/>
      <c r="D197" s="5"/>
      <c r="E197" s="5"/>
      <c r="F197" s="5"/>
      <c r="G197" s="5"/>
    </row>
    <row r="198" spans="1:7" x14ac:dyDescent="0.25">
      <c r="A198" s="3"/>
      <c r="C198" s="5"/>
      <c r="D198" s="5"/>
      <c r="E198" s="5"/>
      <c r="F198" s="5"/>
      <c r="G198" s="5"/>
    </row>
    <row r="199" spans="1:7" x14ac:dyDescent="0.25">
      <c r="C199" s="5"/>
      <c r="D199" s="5"/>
      <c r="E199" s="5"/>
      <c r="F199" s="5"/>
      <c r="G199" s="5"/>
    </row>
    <row r="200" spans="1:7" x14ac:dyDescent="0.25">
      <c r="A200" s="3"/>
      <c r="C200" s="5"/>
      <c r="D200" s="5"/>
      <c r="E200" s="5"/>
      <c r="F200" s="5"/>
      <c r="G200" s="5"/>
    </row>
    <row r="201" spans="1:7" x14ac:dyDescent="0.25">
      <c r="A201" s="3"/>
      <c r="C201" s="5"/>
      <c r="D201" s="5"/>
      <c r="E201" s="5"/>
      <c r="F201" s="5"/>
      <c r="G201" s="5"/>
    </row>
    <row r="202" spans="1:7" x14ac:dyDescent="0.25">
      <c r="A202" s="3"/>
      <c r="C202" s="5"/>
      <c r="D202" s="5"/>
      <c r="E202" s="5"/>
      <c r="F202" s="5"/>
      <c r="G202" s="5"/>
    </row>
    <row r="203" spans="1:7" x14ac:dyDescent="0.25">
      <c r="A203" s="3"/>
      <c r="C203" s="5"/>
      <c r="D203" s="5"/>
      <c r="E203" s="5"/>
      <c r="F203" s="5"/>
      <c r="G203" s="5"/>
    </row>
    <row r="204" spans="1:7" x14ac:dyDescent="0.25">
      <c r="A204" s="3"/>
      <c r="C204" s="5"/>
      <c r="D204" s="5"/>
      <c r="E204" s="5"/>
      <c r="F204" s="5"/>
      <c r="G204" s="5"/>
    </row>
    <row r="205" spans="1:7" x14ac:dyDescent="0.25">
      <c r="A205" s="3"/>
      <c r="C205" s="5"/>
      <c r="D205" s="5"/>
      <c r="E205" s="5"/>
      <c r="F205" s="5"/>
      <c r="G205" s="5"/>
    </row>
    <row r="206" spans="1:7" x14ac:dyDescent="0.25">
      <c r="A206" s="3"/>
      <c r="C206" s="5"/>
      <c r="D206" s="5"/>
      <c r="E206" s="5"/>
      <c r="F206" s="5"/>
      <c r="G206" s="5"/>
    </row>
    <row r="207" spans="1:7" x14ac:dyDescent="0.25">
      <c r="A207" s="3"/>
      <c r="C207" s="5"/>
      <c r="D207" s="5"/>
      <c r="E207" s="5"/>
      <c r="F207" s="5"/>
      <c r="G207" s="5"/>
    </row>
    <row r="208" spans="1:7" x14ac:dyDescent="0.25">
      <c r="A208" s="3"/>
      <c r="C208" s="5"/>
      <c r="D208" s="5"/>
      <c r="E208" s="5"/>
      <c r="F208" s="5"/>
      <c r="G208" s="5"/>
    </row>
    <row r="209" spans="1:7" x14ac:dyDescent="0.25">
      <c r="A209" s="3"/>
      <c r="C209" s="5"/>
      <c r="D209" s="5"/>
      <c r="E209" s="5"/>
      <c r="F209" s="5"/>
      <c r="G209" s="5"/>
    </row>
    <row r="210" spans="1:7" x14ac:dyDescent="0.25">
      <c r="A210" s="3"/>
      <c r="C210" s="5"/>
      <c r="D210" s="5"/>
      <c r="E210" s="5"/>
      <c r="F210" s="5"/>
      <c r="G210" s="5"/>
    </row>
    <row r="211" spans="1:7" x14ac:dyDescent="0.25">
      <c r="A211" s="3"/>
      <c r="C211" s="5"/>
      <c r="D211" s="5"/>
      <c r="E211" s="5"/>
      <c r="F211" s="5"/>
      <c r="G211" s="5"/>
    </row>
    <row r="212" spans="1:7" x14ac:dyDescent="0.25">
      <c r="A212" s="3"/>
      <c r="C212" s="5"/>
      <c r="D212" s="5"/>
      <c r="E212" s="5"/>
      <c r="F212" s="5"/>
      <c r="G212" s="5"/>
    </row>
    <row r="213" spans="1:7" x14ac:dyDescent="0.25">
      <c r="A213" s="3"/>
      <c r="C213" s="5"/>
      <c r="D213" s="5"/>
      <c r="E213" s="5"/>
      <c r="F213" s="5"/>
      <c r="G213" s="5"/>
    </row>
    <row r="214" spans="1:7" x14ac:dyDescent="0.25">
      <c r="A214" s="3"/>
      <c r="C214" s="5"/>
      <c r="D214" s="5"/>
      <c r="E214" s="5"/>
      <c r="F214" s="5"/>
      <c r="G214" s="5"/>
    </row>
    <row r="215" spans="1:7" x14ac:dyDescent="0.25">
      <c r="A215" s="3"/>
      <c r="C215" s="5"/>
      <c r="D215" s="5"/>
      <c r="E215" s="5"/>
      <c r="F215" s="5"/>
      <c r="G215" s="5"/>
    </row>
    <row r="216" spans="1:7" x14ac:dyDescent="0.25">
      <c r="A216" s="3"/>
      <c r="C216" s="5"/>
      <c r="D216" s="5"/>
      <c r="E216" s="5"/>
      <c r="F216" s="5"/>
      <c r="G216" s="5"/>
    </row>
    <row r="217" spans="1:7" x14ac:dyDescent="0.25">
      <c r="A217" s="3"/>
      <c r="C217" s="5"/>
      <c r="D217" s="5"/>
      <c r="E217" s="5"/>
      <c r="F217" s="5"/>
      <c r="G217" s="5"/>
    </row>
    <row r="218" spans="1:7" x14ac:dyDescent="0.25">
      <c r="A218" s="3"/>
      <c r="C218" s="5"/>
      <c r="D218" s="5"/>
      <c r="E218" s="5"/>
      <c r="F218" s="5"/>
      <c r="G218" s="5"/>
    </row>
    <row r="219" spans="1:7" x14ac:dyDescent="0.25">
      <c r="A219" s="3"/>
      <c r="C219" s="5"/>
      <c r="D219" s="5"/>
      <c r="E219" s="5"/>
      <c r="F219" s="5"/>
      <c r="G219" s="5"/>
    </row>
    <row r="220" spans="1:7" x14ac:dyDescent="0.25">
      <c r="A220" s="3"/>
    </row>
    <row r="221" spans="1:7" x14ac:dyDescent="0.25">
      <c r="A221" s="105"/>
      <c r="B221" s="105"/>
      <c r="C221" s="105"/>
      <c r="D221" s="105"/>
      <c r="E221" s="105"/>
      <c r="F221" s="105"/>
      <c r="G221" s="105"/>
    </row>
    <row r="222" spans="1:7" x14ac:dyDescent="0.25">
      <c r="A222" s="105"/>
      <c r="B222" s="105"/>
      <c r="C222" s="105"/>
      <c r="D222" s="105"/>
      <c r="E222" s="105"/>
      <c r="F222" s="105"/>
      <c r="G222" s="105"/>
    </row>
    <row r="223" spans="1:7" x14ac:dyDescent="0.25">
      <c r="A223" s="106"/>
      <c r="B223" s="106"/>
      <c r="C223" s="106"/>
      <c r="D223" s="106"/>
      <c r="E223" s="106"/>
      <c r="F223" s="106"/>
      <c r="G223" s="106"/>
    </row>
    <row r="224" spans="1:7" x14ac:dyDescent="0.25">
      <c r="A224" s="106"/>
      <c r="B224" s="106"/>
      <c r="C224" s="106"/>
      <c r="D224" s="106"/>
      <c r="E224" s="106"/>
      <c r="F224" s="106"/>
      <c r="G224" s="106"/>
    </row>
    <row r="225" spans="1:7" x14ac:dyDescent="0.25">
      <c r="A225" s="106"/>
      <c r="B225" s="106"/>
      <c r="C225" s="106"/>
      <c r="D225" s="106"/>
      <c r="E225" s="106"/>
      <c r="F225" s="106"/>
      <c r="G225" s="106"/>
    </row>
    <row r="226" spans="1:7" x14ac:dyDescent="0.25">
      <c r="A226" s="106"/>
      <c r="B226" s="106"/>
      <c r="C226" s="106"/>
      <c r="D226" s="106"/>
      <c r="E226" s="106"/>
      <c r="F226" s="106"/>
      <c r="G226" s="106"/>
    </row>
    <row r="227" spans="1:7" x14ac:dyDescent="0.25">
      <c r="A227" s="106"/>
      <c r="B227" s="106"/>
      <c r="C227" s="106"/>
      <c r="D227" s="106"/>
      <c r="E227" s="106"/>
      <c r="F227" s="106"/>
      <c r="G227" s="106"/>
    </row>
    <row r="228" spans="1:7" x14ac:dyDescent="0.25">
      <c r="A228" s="106"/>
      <c r="B228" s="106"/>
      <c r="C228" s="106"/>
      <c r="D228" s="106"/>
      <c r="E228" s="106"/>
      <c r="F228" s="106"/>
      <c r="G228" s="106"/>
    </row>
    <row r="229" spans="1:7" x14ac:dyDescent="0.25">
      <c r="A229" s="106"/>
      <c r="B229" s="106"/>
      <c r="C229" s="106"/>
      <c r="D229" s="106"/>
      <c r="E229" s="106"/>
      <c r="F229" s="106"/>
      <c r="G229" s="106"/>
    </row>
    <row r="230" spans="1:7" x14ac:dyDescent="0.25">
      <c r="A230" s="106"/>
      <c r="B230" s="106"/>
      <c r="C230" s="106"/>
      <c r="D230" s="106"/>
      <c r="E230" s="106"/>
      <c r="F230" s="106"/>
      <c r="G230" s="106"/>
    </row>
    <row r="231" spans="1:7" x14ac:dyDescent="0.25">
      <c r="A231" s="106"/>
      <c r="B231" s="106"/>
      <c r="C231" s="106"/>
      <c r="D231" s="106"/>
      <c r="E231" s="106"/>
      <c r="F231" s="106"/>
      <c r="G231" s="106"/>
    </row>
    <row r="232" spans="1:7" x14ac:dyDescent="0.25">
      <c r="A232" s="106"/>
      <c r="B232" s="106"/>
      <c r="C232" s="106"/>
      <c r="D232" s="106"/>
      <c r="E232" s="106"/>
      <c r="F232" s="106"/>
      <c r="G232" s="106"/>
    </row>
  </sheetData>
  <mergeCells count="3">
    <mergeCell ref="A221:G222"/>
    <mergeCell ref="A223:G232"/>
    <mergeCell ref="A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
  <sheetViews>
    <sheetView topLeftCell="A79" workbookViewId="0">
      <selection activeCell="F104" sqref="F104"/>
    </sheetView>
  </sheetViews>
  <sheetFormatPr defaultColWidth="9.140625" defaultRowHeight="15" x14ac:dyDescent="0.25"/>
  <cols>
    <col min="1" max="1" width="14.5703125" style="10" customWidth="1"/>
    <col min="2" max="2" width="14.5703125" style="4" customWidth="1"/>
    <col min="3" max="6" width="14.5703125" style="9" customWidth="1"/>
    <col min="7" max="16384" width="9.140625" style="4"/>
  </cols>
  <sheetData>
    <row r="1" spans="1:6" ht="14.45" x14ac:dyDescent="0.3">
      <c r="A1" s="6" t="s">
        <v>7</v>
      </c>
    </row>
    <row r="2" spans="1:6" ht="14.45" x14ac:dyDescent="0.3">
      <c r="A2" s="7"/>
      <c r="B2" s="3"/>
      <c r="C2" s="14"/>
      <c r="D2" s="14"/>
      <c r="E2" s="14"/>
      <c r="F2" s="14"/>
    </row>
    <row r="3" spans="1:6" ht="26.45" x14ac:dyDescent="0.3">
      <c r="A3" s="34" t="s">
        <v>42</v>
      </c>
      <c r="B3" s="34" t="s">
        <v>87</v>
      </c>
      <c r="C3" s="15" t="s">
        <v>94</v>
      </c>
      <c r="D3" s="15" t="s">
        <v>60</v>
      </c>
      <c r="E3" s="15" t="s">
        <v>68</v>
      </c>
      <c r="F3" s="15" t="s">
        <v>61</v>
      </c>
    </row>
    <row r="4" spans="1:6" ht="14.45" x14ac:dyDescent="0.3">
      <c r="A4" s="7" t="s">
        <v>95</v>
      </c>
      <c r="B4" s="37">
        <v>2010</v>
      </c>
      <c r="C4" s="1" t="s">
        <v>96</v>
      </c>
      <c r="D4" s="35">
        <f>[6]PFreshmanCampus00!$C$7</f>
        <v>55.523255813953504</v>
      </c>
      <c r="E4" s="35">
        <f>[6]PFreshmanCampus00!$D$11</f>
        <v>23.453735774369122</v>
      </c>
      <c r="F4" s="35">
        <f>[6]PFreshmanCampus00!$E$13</f>
        <v>3.3151904997525978</v>
      </c>
    </row>
    <row r="5" spans="1:6" ht="14.45" x14ac:dyDescent="0.3">
      <c r="A5" s="7"/>
      <c r="B5" s="37"/>
      <c r="C5" s="1" t="s">
        <v>97</v>
      </c>
      <c r="D5" s="36">
        <f>[6]PFreshmanCampus00!$C$6</f>
        <v>68.670711527854394</v>
      </c>
      <c r="E5" s="35">
        <f>[6]PFreshmanCampus00!$D$10</f>
        <v>15.857694429123002</v>
      </c>
      <c r="F5" s="35">
        <f>[6]PFreshmanCampus00!$E$12</f>
        <v>2.2228350799779375</v>
      </c>
    </row>
    <row r="6" spans="1:6" ht="14.45" x14ac:dyDescent="0.3">
      <c r="A6" s="7"/>
      <c r="B6" s="37" t="s">
        <v>29</v>
      </c>
      <c r="C6" s="1" t="s">
        <v>29</v>
      </c>
      <c r="D6" s="36"/>
      <c r="E6" s="35"/>
      <c r="F6" s="35"/>
    </row>
    <row r="7" spans="1:6" ht="14.45" x14ac:dyDescent="0.3">
      <c r="A7" s="7"/>
      <c r="B7" s="58">
        <v>2011</v>
      </c>
      <c r="C7" s="1" t="s">
        <v>96</v>
      </c>
      <c r="D7" s="35">
        <f>[6]PFreshmanCampus00!$C$5</f>
        <v>57.17039546702496</v>
      </c>
      <c r="E7" s="35">
        <f>[6]PFreshmanCampus00!$D$9</f>
        <v>21.479058356212398</v>
      </c>
      <c r="F7" s="35"/>
    </row>
    <row r="8" spans="1:6" ht="14.45" x14ac:dyDescent="0.3">
      <c r="A8" s="7"/>
      <c r="B8" s="37"/>
      <c r="C8" s="1" t="s">
        <v>97</v>
      </c>
      <c r="D8" s="35">
        <f>[6]PFreshmanCampus00!$C$4</f>
        <v>69.754055468341178</v>
      </c>
      <c r="E8" s="35">
        <f>[6]PFreshmanCampus00!$D$8</f>
        <v>14.385138670852957</v>
      </c>
      <c r="F8" s="1"/>
    </row>
    <row r="9" spans="1:6" ht="14.45" x14ac:dyDescent="0.3">
      <c r="A9" s="7"/>
      <c r="B9" s="37" t="s">
        <v>29</v>
      </c>
      <c r="C9" s="1" t="s">
        <v>29</v>
      </c>
      <c r="D9" s="35"/>
      <c r="E9" s="35"/>
      <c r="F9" s="1"/>
    </row>
    <row r="10" spans="1:6" ht="14.45" x14ac:dyDescent="0.3">
      <c r="A10" s="7"/>
      <c r="B10" s="37">
        <v>2012</v>
      </c>
      <c r="C10" s="1" t="s">
        <v>96</v>
      </c>
      <c r="D10" s="35">
        <f>[6]PFreshmanCampus00!$C$3</f>
        <v>58.255539309414004</v>
      </c>
      <c r="E10" s="35"/>
      <c r="F10" s="35"/>
    </row>
    <row r="11" spans="1:6" ht="14.45" x14ac:dyDescent="0.3">
      <c r="A11" s="7"/>
      <c r="B11" s="37"/>
      <c r="C11" s="1" t="s">
        <v>97</v>
      </c>
      <c r="D11" s="35">
        <f>[6]PFreshmanCampus00!$C$2</f>
        <v>69.367380243832216</v>
      </c>
      <c r="E11" s="35"/>
      <c r="F11" s="35"/>
    </row>
    <row r="12" spans="1:6" ht="14.45" x14ac:dyDescent="0.3">
      <c r="A12" s="7"/>
      <c r="B12" s="37"/>
      <c r="C12" s="1"/>
      <c r="D12" s="35"/>
      <c r="E12" s="35"/>
      <c r="F12" s="35"/>
    </row>
    <row r="13" spans="1:6" ht="14.45" x14ac:dyDescent="0.3">
      <c r="A13" s="37" t="s">
        <v>30</v>
      </c>
      <c r="B13" s="37">
        <v>2010</v>
      </c>
      <c r="C13" s="1" t="s">
        <v>96</v>
      </c>
      <c r="D13" s="35">
        <f>[6]PFreshmanCampus01!$C$7</f>
        <v>67.296072507552879</v>
      </c>
      <c r="E13" s="35">
        <f>[6]PFreshmanCampus01!$D$11</f>
        <v>19.788519637462233</v>
      </c>
      <c r="F13" s="35">
        <f>[6]PFreshmanCampus01!$E$13</f>
        <v>2.8700906344410879</v>
      </c>
    </row>
    <row r="14" spans="1:6" ht="14.45" x14ac:dyDescent="0.3">
      <c r="A14" s="37"/>
      <c r="B14" s="37"/>
      <c r="C14" s="1" t="s">
        <v>97</v>
      </c>
      <c r="D14" s="36">
        <f>[6]PFreshmanCampus01!$C$6</f>
        <v>80.512450378924555</v>
      </c>
      <c r="E14" s="35">
        <f>[6]PFreshmanCampus01!$D$10</f>
        <v>10.176831468783831</v>
      </c>
      <c r="F14" s="35">
        <f>[6]PFreshmanCampus01!$E$12</f>
        <v>2.0570191266690725</v>
      </c>
    </row>
    <row r="15" spans="1:6" ht="14.45" x14ac:dyDescent="0.3">
      <c r="A15" s="37"/>
      <c r="B15" s="37" t="s">
        <v>29</v>
      </c>
      <c r="C15" s="1" t="s">
        <v>29</v>
      </c>
      <c r="D15" s="36"/>
      <c r="E15" s="35"/>
      <c r="F15" s="35"/>
    </row>
    <row r="16" spans="1:6" ht="14.45" x14ac:dyDescent="0.3">
      <c r="A16" s="37"/>
      <c r="B16" s="58">
        <v>2011</v>
      </c>
      <c r="C16" s="1" t="s">
        <v>96</v>
      </c>
      <c r="D16" s="35">
        <f>[6]PFreshmanCampus01!$C$5</f>
        <v>67.835365853658516</v>
      </c>
      <c r="E16" s="35">
        <f>[6]PFreshmanCampus01!$D$9</f>
        <v>19.131097560975611</v>
      </c>
      <c r="F16" s="35"/>
    </row>
    <row r="17" spans="1:6" ht="14.45" x14ac:dyDescent="0.3">
      <c r="A17" s="37"/>
      <c r="B17" s="37"/>
      <c r="C17" s="1" t="s">
        <v>97</v>
      </c>
      <c r="D17" s="35">
        <f>[6]PFreshmanCampus01!$C$4</f>
        <v>79.146615335258247</v>
      </c>
      <c r="E17" s="35">
        <f>[6]PFreshmanCampus01!$D$8</f>
        <v>9.8492139878087919</v>
      </c>
      <c r="F17" s="35"/>
    </row>
    <row r="18" spans="1:6" ht="14.45" x14ac:dyDescent="0.3">
      <c r="A18" s="37"/>
      <c r="B18" s="37" t="s">
        <v>29</v>
      </c>
      <c r="C18" s="1" t="s">
        <v>29</v>
      </c>
      <c r="D18" s="35"/>
      <c r="E18" s="35"/>
      <c r="F18" s="35"/>
    </row>
    <row r="19" spans="1:6" ht="14.45" x14ac:dyDescent="0.3">
      <c r="A19" s="37"/>
      <c r="B19" s="37">
        <v>2012</v>
      </c>
      <c r="C19" s="1" t="s">
        <v>96</v>
      </c>
      <c r="D19" s="35">
        <f>[6]PFreshmanCampus01!$C$3</f>
        <v>64.067278287461761</v>
      </c>
      <c r="E19" s="1"/>
      <c r="F19" s="1"/>
    </row>
    <row r="20" spans="1:6" ht="14.45" x14ac:dyDescent="0.3">
      <c r="A20" s="37"/>
      <c r="B20" s="37"/>
      <c r="C20" s="1" t="s">
        <v>97</v>
      </c>
      <c r="D20" s="35">
        <f>[6]PFreshmanCampus01!$C$2</f>
        <v>79.263157894736864</v>
      </c>
      <c r="E20" s="1"/>
      <c r="F20" s="1"/>
    </row>
    <row r="21" spans="1:6" ht="14.45" x14ac:dyDescent="0.3">
      <c r="A21" s="37" t="s">
        <v>29</v>
      </c>
      <c r="B21" s="1" t="s">
        <v>29</v>
      </c>
      <c r="C21" s="1" t="s">
        <v>29</v>
      </c>
      <c r="D21" s="1"/>
      <c r="E21" s="1"/>
      <c r="F21" s="1"/>
    </row>
    <row r="22" spans="1:6" ht="14.45" x14ac:dyDescent="0.3">
      <c r="A22" s="37" t="s">
        <v>31</v>
      </c>
      <c r="B22" s="37">
        <v>2010</v>
      </c>
      <c r="C22" s="1" t="s">
        <v>96</v>
      </c>
      <c r="D22" s="35">
        <f>[6]PFreshmanCampus03!$C$7</f>
        <v>45.91549295774648</v>
      </c>
      <c r="E22" s="35">
        <f>[6]PFreshmanCampus03!$D$11</f>
        <v>31.830985915492967</v>
      </c>
      <c r="F22" s="35">
        <f>[6]PFreshmanCampus03!$E$13</f>
        <v>3.9906103286384966</v>
      </c>
    </row>
    <row r="23" spans="1:6" ht="14.45" x14ac:dyDescent="0.3">
      <c r="A23" s="37"/>
      <c r="B23" s="37"/>
      <c r="C23" s="1" t="s">
        <v>97</v>
      </c>
      <c r="D23" s="36">
        <f>[6]PFreshmanCampus03!$C$6</f>
        <v>63.217905405405403</v>
      </c>
      <c r="E23" s="35">
        <f>[6]PFreshmanCampus03!$D$10</f>
        <v>21.241554054054049</v>
      </c>
      <c r="F23" s="35">
        <f>[6]PFreshmanCampus03!$E$12</f>
        <v>3.2094594594594574</v>
      </c>
    </row>
    <row r="24" spans="1:6" ht="14.45" x14ac:dyDescent="0.3">
      <c r="A24" s="37"/>
      <c r="B24" s="37" t="s">
        <v>29</v>
      </c>
      <c r="C24" s="1" t="s">
        <v>29</v>
      </c>
      <c r="D24" s="36"/>
      <c r="E24" s="35"/>
      <c r="F24" s="35"/>
    </row>
    <row r="25" spans="1:6" ht="14.45" x14ac:dyDescent="0.3">
      <c r="A25" s="37"/>
      <c r="B25" s="58">
        <v>2011</v>
      </c>
      <c r="C25" s="1" t="s">
        <v>96</v>
      </c>
      <c r="D25" s="35">
        <f>[6]PFreshmanCampus03!$C$5</f>
        <v>50.665521683125796</v>
      </c>
      <c r="E25" s="35">
        <f>[6]PFreshmanCampus03!$D$9</f>
        <v>29.154143409188499</v>
      </c>
      <c r="F25" s="1"/>
    </row>
    <row r="26" spans="1:6" ht="14.45" x14ac:dyDescent="0.3">
      <c r="A26" s="37"/>
      <c r="B26" s="37"/>
      <c r="C26" s="1" t="s">
        <v>97</v>
      </c>
      <c r="D26" s="35">
        <f>[6]PFreshmanCampus03!$C$4</f>
        <v>65.483734685255598</v>
      </c>
      <c r="E26" s="35">
        <f>[6]PFreshmanCampus03!$D$8</f>
        <v>19.940853400929445</v>
      </c>
      <c r="F26" s="1"/>
    </row>
    <row r="27" spans="1:6" ht="14.45" x14ac:dyDescent="0.3">
      <c r="A27" s="37"/>
      <c r="B27" s="37" t="s">
        <v>29</v>
      </c>
      <c r="C27" s="1" t="s">
        <v>29</v>
      </c>
      <c r="D27" s="35"/>
      <c r="E27" s="35"/>
      <c r="F27" s="1"/>
    </row>
    <row r="28" spans="1:6" ht="14.45" x14ac:dyDescent="0.3">
      <c r="A28" s="37"/>
      <c r="B28" s="37">
        <v>2012</v>
      </c>
      <c r="C28" s="1" t="s">
        <v>96</v>
      </c>
      <c r="D28" s="35">
        <f>[6]PFreshmanCampus03!$C$3</f>
        <v>54.549549549549553</v>
      </c>
      <c r="E28" s="1"/>
      <c r="F28" s="1"/>
    </row>
    <row r="29" spans="1:6" ht="14.45" x14ac:dyDescent="0.3">
      <c r="A29" s="37"/>
      <c r="B29" s="37"/>
      <c r="C29" s="1" t="s">
        <v>97</v>
      </c>
      <c r="D29" s="35">
        <f>[6]PFreshmanCampus03!$C$2</f>
        <v>65.670137722539479</v>
      </c>
      <c r="E29" s="1"/>
      <c r="F29" s="1"/>
    </row>
    <row r="30" spans="1:6" ht="14.45" x14ac:dyDescent="0.3">
      <c r="A30" s="37" t="s">
        <v>29</v>
      </c>
      <c r="B30" s="1" t="s">
        <v>29</v>
      </c>
      <c r="C30" s="1" t="s">
        <v>29</v>
      </c>
      <c r="D30" s="1"/>
      <c r="E30" s="1"/>
      <c r="F30" s="1"/>
    </row>
    <row r="31" spans="1:6" ht="14.45" x14ac:dyDescent="0.3">
      <c r="A31" s="37" t="s">
        <v>32</v>
      </c>
      <c r="B31" s="37">
        <v>2010</v>
      </c>
      <c r="C31" s="1" t="s">
        <v>96</v>
      </c>
      <c r="D31" s="35">
        <f>[6]PFreshmanCampus09!$C$7</f>
        <v>68.142929038751888</v>
      </c>
      <c r="E31" s="35">
        <f>[6]PFreshmanCampus09!$D$11</f>
        <v>17.161550075490684</v>
      </c>
      <c r="F31" s="35">
        <f>[6]PFreshmanCampus09!$E$13</f>
        <v>1.6607951685958731</v>
      </c>
    </row>
    <row r="32" spans="1:6" ht="14.45" x14ac:dyDescent="0.3">
      <c r="A32" s="37"/>
      <c r="B32" s="37"/>
      <c r="C32" s="1" t="s">
        <v>97</v>
      </c>
      <c r="D32" s="36">
        <f>[6]PFreshmanCampus09!$C$6</f>
        <v>74.793046357615893</v>
      </c>
      <c r="E32" s="35">
        <f>[6]PFreshmanCampus09!$D$10</f>
        <v>12.417218543046358</v>
      </c>
      <c r="F32" s="35">
        <f>[6]PFreshmanCampus09!$E$13</f>
        <v>1.6607951685958731</v>
      </c>
    </row>
    <row r="33" spans="1:6" ht="14.45" x14ac:dyDescent="0.3">
      <c r="A33" s="37"/>
      <c r="B33" s="37" t="s">
        <v>29</v>
      </c>
      <c r="C33" s="1" t="s">
        <v>29</v>
      </c>
      <c r="D33" s="36"/>
      <c r="E33" s="35"/>
      <c r="F33" s="35"/>
    </row>
    <row r="34" spans="1:6" ht="14.45" x14ac:dyDescent="0.3">
      <c r="A34" s="37"/>
      <c r="B34" s="58">
        <v>2011</v>
      </c>
      <c r="C34" s="1" t="s">
        <v>96</v>
      </c>
      <c r="D34" s="35">
        <f>[6]PFreshmanCampus09!$C$5</f>
        <v>67.417876241405665</v>
      </c>
      <c r="E34" s="35">
        <f>[6]PFreshmanCampus09!$D$9</f>
        <v>14.935064935064938</v>
      </c>
      <c r="F34" s="1"/>
    </row>
    <row r="35" spans="1:6" ht="14.45" x14ac:dyDescent="0.3">
      <c r="A35" s="37"/>
      <c r="B35" s="37"/>
      <c r="C35" s="1" t="s">
        <v>97</v>
      </c>
      <c r="D35" s="35">
        <f>[6]PFreshmanCampus09!$C$4</f>
        <v>74.185765983112191</v>
      </c>
      <c r="E35" s="35">
        <f>[6]PFreshmanCampus09!$D$8</f>
        <v>11.137917169280257</v>
      </c>
      <c r="F35" s="1"/>
    </row>
    <row r="36" spans="1:6" ht="14.45" x14ac:dyDescent="0.3">
      <c r="A36" s="37"/>
      <c r="B36" s="37" t="s">
        <v>29</v>
      </c>
      <c r="C36" s="1" t="s">
        <v>29</v>
      </c>
      <c r="D36" s="35"/>
      <c r="E36" s="35"/>
      <c r="F36" s="1"/>
    </row>
    <row r="37" spans="1:6" ht="14.45" x14ac:dyDescent="0.3">
      <c r="A37" s="37"/>
      <c r="B37" s="37">
        <v>2012</v>
      </c>
      <c r="C37" s="1" t="s">
        <v>96</v>
      </c>
      <c r="D37" s="35">
        <f>[6]PFreshmanCampus09!$C$3</f>
        <v>64.872834500552884</v>
      </c>
      <c r="E37" s="1"/>
      <c r="F37" s="1"/>
    </row>
    <row r="38" spans="1:6" ht="14.45" x14ac:dyDescent="0.3">
      <c r="A38" s="37"/>
      <c r="B38" s="37"/>
      <c r="C38" s="1" t="s">
        <v>97</v>
      </c>
      <c r="D38" s="35">
        <f>[6]PFreshmanCampus09!$C$2</f>
        <v>71.428571428571445</v>
      </c>
      <c r="E38" s="1"/>
      <c r="F38" s="1"/>
    </row>
    <row r="39" spans="1:6" ht="14.45" x14ac:dyDescent="0.3">
      <c r="A39" s="37"/>
      <c r="B39" s="37"/>
      <c r="C39" s="1"/>
      <c r="D39" s="35"/>
      <c r="E39" s="1"/>
      <c r="F39" s="1"/>
    </row>
    <row r="40" spans="1:6" ht="14.45" x14ac:dyDescent="0.3">
      <c r="A40" s="37" t="s">
        <v>75</v>
      </c>
      <c r="B40" s="37">
        <v>2010</v>
      </c>
      <c r="C40" s="1" t="s">
        <v>96</v>
      </c>
      <c r="D40" s="35">
        <f>[6]PFreshmanCampus04!$C$7</f>
        <v>67.377877596855697</v>
      </c>
      <c r="E40" s="35">
        <f>[6]PFreshmanCampus04!$D$11</f>
        <v>18.528916339135314</v>
      </c>
      <c r="F40" s="35">
        <f>[6]PFreshmanCampus04!$E$13</f>
        <v>1.6844469399213924</v>
      </c>
    </row>
    <row r="41" spans="1:6" ht="14.45" x14ac:dyDescent="0.3">
      <c r="A41" s="37"/>
      <c r="B41" s="37"/>
      <c r="C41" s="1" t="s">
        <v>97</v>
      </c>
      <c r="D41" s="36">
        <f>[6]PFreshmanCampus04!$C$6</f>
        <v>76.458186929023185</v>
      </c>
      <c r="E41" s="35">
        <f>[6]PFreshmanCampus04!$D$10</f>
        <v>13.387210119465918</v>
      </c>
      <c r="F41" s="35">
        <f>[6]PFreshmanCampus04!$E$12</f>
        <v>1.3703443429374562</v>
      </c>
    </row>
    <row r="42" spans="1:6" ht="14.45" x14ac:dyDescent="0.3">
      <c r="A42" s="37"/>
      <c r="B42" s="37" t="s">
        <v>29</v>
      </c>
      <c r="C42" s="1" t="s">
        <v>29</v>
      </c>
      <c r="D42" s="36"/>
      <c r="E42" s="35"/>
      <c r="F42" s="35"/>
    </row>
    <row r="43" spans="1:6" ht="14.45" x14ac:dyDescent="0.3">
      <c r="A43" s="37"/>
      <c r="B43" s="58">
        <v>2011</v>
      </c>
      <c r="C43" s="1" t="s">
        <v>96</v>
      </c>
      <c r="D43" s="35">
        <f>[6]PFreshmanCampus04!$C$5</f>
        <v>67.305061559507507</v>
      </c>
      <c r="E43" s="35">
        <f>[6]PFreshmanCampus04!$D$9</f>
        <v>16.05107159142727</v>
      </c>
      <c r="F43" s="1"/>
    </row>
    <row r="44" spans="1:6" ht="14.45" x14ac:dyDescent="0.3">
      <c r="A44" s="37"/>
      <c r="B44" s="37"/>
      <c r="C44" s="1" t="s">
        <v>97</v>
      </c>
      <c r="D44" s="35">
        <f>[6]PFreshmanCampus04!$C$4</f>
        <v>76.751241036955335</v>
      </c>
      <c r="E44" s="35">
        <f>[6]PFreshmanCampus04!$D$8</f>
        <v>12.741312741312742</v>
      </c>
      <c r="F44" s="1"/>
    </row>
    <row r="45" spans="1:6" ht="14.45" x14ac:dyDescent="0.3">
      <c r="A45" s="37"/>
      <c r="B45" s="37" t="s">
        <v>29</v>
      </c>
      <c r="C45" s="1" t="s">
        <v>29</v>
      </c>
      <c r="D45" s="35"/>
      <c r="E45" s="35"/>
      <c r="F45" s="1"/>
    </row>
    <row r="46" spans="1:6" ht="14.45" x14ac:dyDescent="0.3">
      <c r="A46" s="37"/>
      <c r="B46" s="37">
        <v>2012</v>
      </c>
      <c r="C46" s="1" t="s">
        <v>96</v>
      </c>
      <c r="D46" s="35">
        <f>[6]PFreshmanCampus04!$C$3</f>
        <v>69.828456104944522</v>
      </c>
      <c r="E46" s="1"/>
      <c r="F46" s="1"/>
    </row>
    <row r="47" spans="1:6" ht="14.45" x14ac:dyDescent="0.3">
      <c r="A47" s="37"/>
      <c r="B47" s="37"/>
      <c r="C47" s="1" t="s">
        <v>97</v>
      </c>
      <c r="D47" s="35">
        <f>[6]PFreshmanCampus04!$C$2</f>
        <v>79.156327543424354</v>
      </c>
      <c r="E47" s="1"/>
      <c r="F47" s="1"/>
    </row>
    <row r="48" spans="1:6" ht="14.45" x14ac:dyDescent="0.3">
      <c r="A48" s="41" t="s">
        <v>29</v>
      </c>
      <c r="B48" s="1" t="s">
        <v>29</v>
      </c>
      <c r="C48" s="1" t="s">
        <v>29</v>
      </c>
      <c r="D48" s="35"/>
      <c r="E48" s="35"/>
      <c r="F48" s="35"/>
    </row>
    <row r="49" spans="1:6" ht="14.45" x14ac:dyDescent="0.3">
      <c r="A49" s="37" t="s">
        <v>34</v>
      </c>
      <c r="B49" s="37">
        <v>2010</v>
      </c>
      <c r="C49" s="1" t="s">
        <v>96</v>
      </c>
      <c r="D49" s="35">
        <f>[6]PFreshmanCampus10!$C$7</f>
        <v>37.274774774774784</v>
      </c>
      <c r="E49" s="35">
        <f>[6]PFreshmanCampus10!$D$11</f>
        <v>27.139639639639643</v>
      </c>
      <c r="F49" s="35">
        <f>[6]PFreshmanCampus10!$E$13</f>
        <v>4.2792792792792804</v>
      </c>
    </row>
    <row r="50" spans="1:6" ht="14.45" x14ac:dyDescent="0.3">
      <c r="A50" s="37"/>
      <c r="B50" s="37"/>
      <c r="C50" s="1" t="s">
        <v>97</v>
      </c>
      <c r="D50" s="36">
        <f>[6]PFreshmanCampus10!$C$6</f>
        <v>41.402714932126706</v>
      </c>
      <c r="E50" s="35">
        <f>[6]PFreshmanCampus10!$D$10</f>
        <v>25.113122171945701</v>
      </c>
      <c r="F50" s="35">
        <f>[6]PFreshmanCampus10!$E$12</f>
        <v>3.6199095022624448</v>
      </c>
    </row>
    <row r="51" spans="1:6" ht="14.45" x14ac:dyDescent="0.3">
      <c r="A51" s="37"/>
      <c r="B51" s="37" t="s">
        <v>29</v>
      </c>
      <c r="C51" s="1" t="s">
        <v>29</v>
      </c>
      <c r="D51" s="36"/>
      <c r="E51" s="35"/>
      <c r="F51" s="35"/>
    </row>
    <row r="52" spans="1:6" ht="14.45" x14ac:dyDescent="0.3">
      <c r="A52" s="37"/>
      <c r="B52" s="58">
        <v>2011</v>
      </c>
      <c r="C52" s="1" t="s">
        <v>96</v>
      </c>
      <c r="D52" s="35">
        <f>[6]PFreshmanCampus10!$C$5</f>
        <v>32.226980728051394</v>
      </c>
      <c r="E52" s="35">
        <f>[6]PFreshmanCampus10!$D$9</f>
        <v>28.479657387580303</v>
      </c>
      <c r="F52" s="1"/>
    </row>
    <row r="53" spans="1:6" ht="14.45" x14ac:dyDescent="0.3">
      <c r="A53" s="37"/>
      <c r="B53" s="37"/>
      <c r="C53" s="1" t="s">
        <v>97</v>
      </c>
      <c r="D53" s="35">
        <f>[6]PFreshmanCampus10!$C$4</f>
        <v>38.229376257545255</v>
      </c>
      <c r="E53" s="35">
        <f>[6]PFreshmanCampus10!$D$8</f>
        <v>28.16901408450704</v>
      </c>
      <c r="F53" s="1"/>
    </row>
    <row r="54" spans="1:6" ht="14.45" x14ac:dyDescent="0.3">
      <c r="A54" s="37"/>
      <c r="B54" s="37" t="s">
        <v>29</v>
      </c>
      <c r="C54" s="1" t="s">
        <v>29</v>
      </c>
      <c r="D54" s="35"/>
      <c r="E54" s="35"/>
      <c r="F54" s="1"/>
    </row>
    <row r="55" spans="1:6" ht="14.45" x14ac:dyDescent="0.3">
      <c r="A55" s="37"/>
      <c r="B55" s="37">
        <v>2012</v>
      </c>
      <c r="C55" s="1" t="s">
        <v>96</v>
      </c>
      <c r="D55" s="35">
        <f>[6]PFreshmanCampus10!$C$3</f>
        <v>38.763493621197263</v>
      </c>
      <c r="E55" s="1"/>
      <c r="F55" s="1"/>
    </row>
    <row r="56" spans="1:6" ht="14.45" x14ac:dyDescent="0.3">
      <c r="A56" s="37"/>
      <c r="B56" s="37"/>
      <c r="C56" s="1" t="s">
        <v>97</v>
      </c>
      <c r="D56" s="35">
        <f>[6]PFreshmanCampus10!$C$2</f>
        <v>41.036717062634999</v>
      </c>
      <c r="E56" s="1"/>
      <c r="F56" s="1"/>
    </row>
    <row r="57" spans="1:6" ht="14.45" x14ac:dyDescent="0.3">
      <c r="A57" s="1" t="s">
        <v>29</v>
      </c>
      <c r="B57" s="1" t="s">
        <v>29</v>
      </c>
      <c r="C57" s="1" t="s">
        <v>29</v>
      </c>
      <c r="D57" s="35"/>
      <c r="E57" s="35"/>
      <c r="F57" s="35"/>
    </row>
    <row r="58" spans="1:6" ht="14.45" x14ac:dyDescent="0.3">
      <c r="A58" s="37" t="s">
        <v>35</v>
      </c>
      <c r="B58" s="37">
        <v>2010</v>
      </c>
      <c r="C58" s="1" t="s">
        <v>96</v>
      </c>
      <c r="D58" s="35">
        <f>[6]PFreshmanCampus05!$C$7</f>
        <v>47.427371368568437</v>
      </c>
      <c r="E58" s="35">
        <f>[6]PFreshmanCampus05!$D$11</f>
        <v>25.236261813090653</v>
      </c>
      <c r="F58" s="35">
        <f>[6]PFreshmanCampus05!$E$13</f>
        <v>3.2551627581379079</v>
      </c>
    </row>
    <row r="59" spans="1:6" ht="14.45" x14ac:dyDescent="0.3">
      <c r="A59" s="37"/>
      <c r="B59" s="37"/>
      <c r="C59" s="1" t="s">
        <v>97</v>
      </c>
      <c r="D59" s="36">
        <f>[6]PFreshmanCampus05!$C$6</f>
        <v>49.709114414996769</v>
      </c>
      <c r="E59" s="35">
        <f>[6]PFreshmanCampus05!$D$10</f>
        <v>21.978021978021971</v>
      </c>
      <c r="F59" s="35">
        <f>[6]PFreshmanCampus05!$E$12</f>
        <v>3.3613445378151243</v>
      </c>
    </row>
    <row r="60" spans="1:6" ht="14.45" x14ac:dyDescent="0.3">
      <c r="A60" s="37"/>
      <c r="B60" s="37" t="s">
        <v>29</v>
      </c>
      <c r="C60" s="1" t="s">
        <v>29</v>
      </c>
      <c r="D60" s="36"/>
      <c r="E60" s="35"/>
      <c r="F60" s="35"/>
    </row>
    <row r="61" spans="1:6" ht="14.45" x14ac:dyDescent="0.3">
      <c r="A61" s="37"/>
      <c r="B61" s="58">
        <v>2011</v>
      </c>
      <c r="C61" s="1" t="s">
        <v>96</v>
      </c>
      <c r="D61" s="35">
        <f>[6]PFreshmanCampus05!$C$5</f>
        <v>52.886641382216617</v>
      </c>
      <c r="E61" s="35">
        <f>[6]PFreshmanCampus05!$D$9</f>
        <v>21.828908554572262</v>
      </c>
      <c r="F61" s="1"/>
    </row>
    <row r="62" spans="1:6" ht="14.45" x14ac:dyDescent="0.3">
      <c r="A62" s="37"/>
      <c r="B62" s="37"/>
      <c r="C62" s="1" t="s">
        <v>97</v>
      </c>
      <c r="D62" s="35">
        <f>[6]PFreshmanCampus05!$C$4</f>
        <v>58.742949234488307</v>
      </c>
      <c r="E62" s="35">
        <f>[6]PFreshmanCampus05!$D$8</f>
        <v>16.680096696212729</v>
      </c>
      <c r="F62" s="1"/>
    </row>
    <row r="63" spans="1:6" ht="14.45" x14ac:dyDescent="0.3">
      <c r="A63" s="37"/>
      <c r="B63" s="37" t="s">
        <v>29</v>
      </c>
      <c r="C63" s="1" t="s">
        <v>29</v>
      </c>
      <c r="D63" s="35"/>
      <c r="E63" s="35"/>
      <c r="F63" s="1"/>
    </row>
    <row r="64" spans="1:6" ht="14.45" x14ac:dyDescent="0.3">
      <c r="A64" s="37"/>
      <c r="B64" s="37">
        <v>2012</v>
      </c>
      <c r="C64" s="1" t="s">
        <v>96</v>
      </c>
      <c r="D64" s="35">
        <f>[6]PFreshmanCampus05!$C$3</f>
        <v>56.182037857430515</v>
      </c>
      <c r="E64" s="1"/>
      <c r="F64" s="1"/>
    </row>
    <row r="65" spans="1:6" ht="14.45" x14ac:dyDescent="0.3">
      <c r="A65" s="37"/>
      <c r="B65" s="37"/>
      <c r="C65" s="1" t="s">
        <v>97</v>
      </c>
      <c r="D65" s="35">
        <f>[6]PFreshmanCampus05!$C$2</f>
        <v>58.428475486903949</v>
      </c>
      <c r="E65" s="1"/>
      <c r="F65" s="1"/>
    </row>
    <row r="66" spans="1:6" ht="14.45" x14ac:dyDescent="0.3">
      <c r="A66" s="1"/>
      <c r="B66" s="59"/>
      <c r="C66" s="59"/>
      <c r="D66" s="35"/>
      <c r="E66" s="35"/>
      <c r="F66" s="35"/>
    </row>
    <row r="67" spans="1:6" ht="14.45" x14ac:dyDescent="0.3">
      <c r="A67" s="42" t="s">
        <v>29</v>
      </c>
      <c r="B67" s="42" t="s">
        <v>29</v>
      </c>
      <c r="C67" s="1" t="s">
        <v>29</v>
      </c>
      <c r="D67" s="35"/>
      <c r="E67" s="35"/>
      <c r="F67" s="35"/>
    </row>
    <row r="68" spans="1:6" ht="14.45" x14ac:dyDescent="0.3">
      <c r="A68" s="37" t="s">
        <v>36</v>
      </c>
      <c r="B68" s="37">
        <v>2010</v>
      </c>
      <c r="C68" s="1" t="s">
        <v>96</v>
      </c>
      <c r="D68" s="35">
        <f>[6]PFreshmanCampus06!$C$7</f>
        <v>53.94486692015208</v>
      </c>
      <c r="E68" s="35">
        <f>[6]PFreshmanCampus06!$D$11</f>
        <v>27.661596958174904</v>
      </c>
      <c r="F68" s="35">
        <f>[6]PFreshmanCampus06!$E$13</f>
        <v>4.8479087452471488</v>
      </c>
    </row>
    <row r="69" spans="1:6" ht="14.45" x14ac:dyDescent="0.3">
      <c r="A69" s="37"/>
      <c r="B69" s="37"/>
      <c r="C69" s="1" t="s">
        <v>97</v>
      </c>
      <c r="D69" s="36">
        <f>[6]PFreshmanCampus06!$C$6</f>
        <v>65.163043478260875</v>
      </c>
      <c r="E69" s="35">
        <f>[6]PFreshmanCampus06!$D$10</f>
        <v>21.630434782608699</v>
      </c>
      <c r="F69" s="35">
        <f>[6]PFreshmanCampus06!$E$12</f>
        <v>2.4456521739130435</v>
      </c>
    </row>
    <row r="70" spans="1:6" ht="14.45" x14ac:dyDescent="0.3">
      <c r="A70" s="37"/>
      <c r="B70" s="37" t="s">
        <v>29</v>
      </c>
      <c r="C70" s="1" t="s">
        <v>29</v>
      </c>
      <c r="D70" s="36"/>
      <c r="E70" s="35"/>
      <c r="F70" s="35"/>
    </row>
    <row r="71" spans="1:6" ht="14.45" x14ac:dyDescent="0.3">
      <c r="A71" s="37"/>
      <c r="B71" s="58">
        <v>2011</v>
      </c>
      <c r="C71" s="1" t="s">
        <v>96</v>
      </c>
      <c r="D71" s="35">
        <f>[6]PFreshmanCampus06!$C$5</f>
        <v>49.330357142857153</v>
      </c>
      <c r="E71" s="35">
        <f>[6]PFreshmanCampus06!$D$9</f>
        <v>29.520089285714278</v>
      </c>
      <c r="F71" s="1"/>
    </row>
    <row r="72" spans="1:6" ht="14.45" x14ac:dyDescent="0.3">
      <c r="A72" s="37"/>
      <c r="B72" s="37"/>
      <c r="C72" s="1" t="s">
        <v>97</v>
      </c>
      <c r="D72" s="35">
        <f>[6]PFreshmanCampus06!$C$4</f>
        <v>62.454434993924686</v>
      </c>
      <c r="E72" s="35">
        <f>[6]PFreshmanCampus06!$D$8</f>
        <v>19.2588092345079</v>
      </c>
      <c r="F72" s="1"/>
    </row>
    <row r="73" spans="1:6" ht="14.45" x14ac:dyDescent="0.3">
      <c r="A73" s="37"/>
      <c r="B73" s="37" t="s">
        <v>29</v>
      </c>
      <c r="C73" s="1" t="s">
        <v>29</v>
      </c>
      <c r="D73" s="35"/>
      <c r="E73" s="35"/>
      <c r="F73" s="1"/>
    </row>
    <row r="74" spans="1:6" ht="14.45" x14ac:dyDescent="0.3">
      <c r="A74" s="37"/>
      <c r="B74" s="37">
        <v>2012</v>
      </c>
      <c r="C74" s="1" t="s">
        <v>96</v>
      </c>
      <c r="D74" s="35">
        <f>[6]PFreshmanCampus06!$C$3</f>
        <v>57.573964497041395</v>
      </c>
      <c r="E74" s="1"/>
      <c r="F74" s="1"/>
    </row>
    <row r="75" spans="1:6" ht="14.45" x14ac:dyDescent="0.3">
      <c r="A75" s="37"/>
      <c r="B75" s="37"/>
      <c r="C75" s="1" t="s">
        <v>97</v>
      </c>
      <c r="D75" s="35">
        <f>[6]PFreshmanCampus06!$C$2</f>
        <v>64.330326162387209</v>
      </c>
      <c r="E75" s="1"/>
      <c r="F75" s="1"/>
    </row>
    <row r="76" spans="1:6" ht="14.45" x14ac:dyDescent="0.3">
      <c r="A76" s="1" t="s">
        <v>29</v>
      </c>
      <c r="B76" s="1" t="s">
        <v>29</v>
      </c>
      <c r="C76" s="1" t="s">
        <v>29</v>
      </c>
      <c r="D76" s="35"/>
      <c r="E76" s="35"/>
      <c r="F76" s="35"/>
    </row>
    <row r="77" spans="1:6" ht="14.45" x14ac:dyDescent="0.3">
      <c r="A77" s="37" t="s">
        <v>50</v>
      </c>
      <c r="B77" s="37">
        <v>2010</v>
      </c>
      <c r="C77" s="1" t="s">
        <v>96</v>
      </c>
      <c r="D77" s="35">
        <f>[6]PFreshmanCampus08!$C$7</f>
        <v>64.588859416445615</v>
      </c>
      <c r="E77" s="35">
        <f>[6]PFreshmanCampus08!$D$11</f>
        <v>14.058355437665782</v>
      </c>
      <c r="F77" s="35">
        <f>[6]PFreshmanCampus08!$E$13</f>
        <v>2.8514588859416441</v>
      </c>
    </row>
    <row r="78" spans="1:6" ht="14.45" x14ac:dyDescent="0.3">
      <c r="A78" s="37"/>
      <c r="B78" s="37"/>
      <c r="C78" s="1" t="s">
        <v>97</v>
      </c>
      <c r="D78" s="36">
        <f>[6]PFreshmanCampus08!$C$6</f>
        <v>73.052536231884062</v>
      </c>
      <c r="E78" s="35">
        <f>[6]PFreshmanCampus08!$D$10</f>
        <v>9.8278985507246386</v>
      </c>
      <c r="F78" s="35">
        <f>[6]PFreshmanCampus08!$E$12</f>
        <v>1.8115942028985503</v>
      </c>
    </row>
    <row r="79" spans="1:6" ht="14.45" x14ac:dyDescent="0.3">
      <c r="A79" s="37"/>
      <c r="B79" s="37" t="s">
        <v>29</v>
      </c>
      <c r="C79" s="1" t="s">
        <v>29</v>
      </c>
      <c r="D79" s="36"/>
      <c r="E79" s="35"/>
      <c r="F79" s="35"/>
    </row>
    <row r="80" spans="1:6" ht="14.45" x14ac:dyDescent="0.3">
      <c r="A80" s="37"/>
      <c r="B80" s="58">
        <v>2011</v>
      </c>
      <c r="C80" s="1" t="s">
        <v>96</v>
      </c>
      <c r="D80" s="35">
        <f>[6]PFreshmanCampus08!$C$5</f>
        <v>65.153172866520805</v>
      </c>
      <c r="E80" s="35">
        <f>[6]PFreshmanCampus08!$D$9</f>
        <v>13.347921225382938</v>
      </c>
      <c r="F80" s="1"/>
    </row>
    <row r="81" spans="1:6" ht="14.45" x14ac:dyDescent="0.3">
      <c r="A81" s="37"/>
      <c r="B81" s="37"/>
      <c r="C81" s="1" t="s">
        <v>97</v>
      </c>
      <c r="D81" s="35">
        <f>[6]PFreshmanCampus08!$C$4</f>
        <v>72.128975265017658</v>
      </c>
      <c r="E81" s="35">
        <f>[6]PFreshmanCampus08!$D$8</f>
        <v>9.584805653710248</v>
      </c>
      <c r="F81" s="1"/>
    </row>
    <row r="82" spans="1:6" ht="14.45" x14ac:dyDescent="0.3">
      <c r="A82" s="37"/>
      <c r="B82" s="37" t="s">
        <v>29</v>
      </c>
      <c r="C82" s="1" t="s">
        <v>29</v>
      </c>
      <c r="D82" s="35"/>
      <c r="E82" s="35"/>
      <c r="F82" s="1"/>
    </row>
    <row r="83" spans="1:6" ht="14.45" x14ac:dyDescent="0.3">
      <c r="A83" s="37"/>
      <c r="B83" s="37">
        <v>2012</v>
      </c>
      <c r="C83" s="1" t="s">
        <v>96</v>
      </c>
      <c r="D83" s="35">
        <f>[6]PFreshmanCampus08!$C$3</f>
        <v>64.153498871331806</v>
      </c>
      <c r="E83" s="1"/>
      <c r="F83" s="1"/>
    </row>
    <row r="84" spans="1:6" ht="14.45" x14ac:dyDescent="0.3">
      <c r="A84" s="37"/>
      <c r="B84" s="37"/>
      <c r="C84" s="1" t="s">
        <v>97</v>
      </c>
      <c r="D84" s="35">
        <f>[6]PFreshmanCampus08!$C$2</f>
        <v>72.694895132568263</v>
      </c>
      <c r="E84" s="1"/>
      <c r="F84" s="1"/>
    </row>
    <row r="85" spans="1:6" ht="14.45" x14ac:dyDescent="0.3">
      <c r="A85" s="41" t="s">
        <v>29</v>
      </c>
      <c r="B85" s="1" t="s">
        <v>29</v>
      </c>
      <c r="C85" s="1" t="s">
        <v>29</v>
      </c>
      <c r="D85" s="35"/>
      <c r="E85" s="35"/>
      <c r="F85" s="35"/>
    </row>
    <row r="86" spans="1:6" ht="14.45" x14ac:dyDescent="0.3">
      <c r="A86" s="37" t="s">
        <v>51</v>
      </c>
      <c r="B86" s="37">
        <v>2010</v>
      </c>
      <c r="C86" s="1" t="s">
        <v>96</v>
      </c>
      <c r="D86" s="35">
        <f>[6]PFreshmanCampus07!$C$7</f>
        <v>47.765890497168037</v>
      </c>
      <c r="E86" s="35">
        <f>[6]PFreshmanCampus07!$D$11</f>
        <v>26.746381371932038</v>
      </c>
      <c r="F86" s="35">
        <f>[6]PFreshmanCampus07!$E$13</f>
        <v>4.6570169918187556</v>
      </c>
    </row>
    <row r="87" spans="1:6" ht="14.45" x14ac:dyDescent="0.3">
      <c r="A87" s="37"/>
      <c r="B87" s="37"/>
      <c r="C87" s="1" t="s">
        <v>97</v>
      </c>
      <c r="D87" s="36">
        <f>[6]PFreshmanCampus07!$C$6</f>
        <v>57.624113475177289</v>
      </c>
      <c r="E87" s="35">
        <f>[6]PFreshmanCampus07!$D$10</f>
        <v>20.271867612293136</v>
      </c>
      <c r="F87" s="35">
        <f>[6]PFreshmanCampus07!$E$12</f>
        <v>2.4231678486997636</v>
      </c>
    </row>
    <row r="88" spans="1:6" ht="14.45" x14ac:dyDescent="0.3">
      <c r="A88" s="37"/>
      <c r="B88" s="37" t="s">
        <v>29</v>
      </c>
      <c r="C88" s="1" t="s">
        <v>29</v>
      </c>
      <c r="D88" s="36"/>
      <c r="E88" s="35"/>
      <c r="F88" s="35"/>
    </row>
    <row r="89" spans="1:6" ht="14.45" x14ac:dyDescent="0.3">
      <c r="A89" s="37"/>
      <c r="B89" s="58">
        <v>2011</v>
      </c>
      <c r="C89" s="1" t="s">
        <v>96</v>
      </c>
      <c r="D89" s="35">
        <f>[6]PFreshmanCampus07!$C$5</f>
        <v>48.5632183908046</v>
      </c>
      <c r="E89" s="35">
        <f>[6]PFreshmanCampus07!$D$9</f>
        <v>25.689655172413794</v>
      </c>
      <c r="F89" s="1"/>
    </row>
    <row r="90" spans="1:6" ht="14.45" x14ac:dyDescent="0.3">
      <c r="A90" s="37"/>
      <c r="B90" s="37"/>
      <c r="C90" s="1" t="s">
        <v>97</v>
      </c>
      <c r="D90" s="35">
        <f>[6]PFreshmanCampus07!$C$4</f>
        <v>59.249329758713138</v>
      </c>
      <c r="E90" s="35">
        <f>[6]PFreshmanCampus07!$D$8</f>
        <v>18.766756032171589</v>
      </c>
      <c r="F90" s="1"/>
    </row>
    <row r="91" spans="1:6" ht="14.45" x14ac:dyDescent="0.3">
      <c r="A91" s="37"/>
      <c r="B91" s="37" t="s">
        <v>29</v>
      </c>
      <c r="C91" s="1" t="s">
        <v>29</v>
      </c>
      <c r="D91" s="35"/>
      <c r="E91" s="35"/>
      <c r="F91" s="1"/>
    </row>
    <row r="92" spans="1:6" ht="14.45" x14ac:dyDescent="0.3">
      <c r="A92" s="37"/>
      <c r="B92" s="37">
        <v>2012</v>
      </c>
      <c r="C92" s="1" t="s">
        <v>96</v>
      </c>
      <c r="D92" s="35">
        <f>[6]PFreshmanCampus07!$C$3</f>
        <v>45.631970260223049</v>
      </c>
      <c r="E92" s="1"/>
      <c r="F92" s="1"/>
    </row>
    <row r="93" spans="1:6" ht="14.45" x14ac:dyDescent="0.3">
      <c r="A93" s="37"/>
      <c r="B93" s="37"/>
      <c r="C93" s="1" t="s">
        <v>97</v>
      </c>
      <c r="D93" s="35">
        <f>[6]PFreshmanCampus07!$C$2</f>
        <v>56.148770245950793</v>
      </c>
      <c r="E93" s="1"/>
      <c r="F93" s="1"/>
    </row>
    <row r="94" spans="1:6" ht="14.45" x14ac:dyDescent="0.3">
      <c r="A94" s="7"/>
    </row>
    <row r="95" spans="1:6" ht="19.899999999999999" customHeight="1" x14ac:dyDescent="0.3">
      <c r="A95" s="7" t="s">
        <v>56</v>
      </c>
    </row>
    <row r="96" spans="1:6" ht="14.45" x14ac:dyDescent="0.3">
      <c r="A96" s="7" t="s">
        <v>98</v>
      </c>
    </row>
    <row r="97" spans="1:1" ht="14.45" x14ac:dyDescent="0.3">
      <c r="A97" s="7"/>
    </row>
    <row r="98" spans="1:1" ht="14.45" x14ac:dyDescent="0.3">
      <c r="A98" s="7"/>
    </row>
    <row r="99" spans="1:1" ht="14.45" x14ac:dyDescent="0.3">
      <c r="A99" s="7"/>
    </row>
    <row r="100" spans="1:1" ht="14.45" x14ac:dyDescent="0.3">
      <c r="A100" s="7"/>
    </row>
    <row r="101" spans="1:1" ht="14.45" x14ac:dyDescent="0.3">
      <c r="A101" s="7"/>
    </row>
    <row r="102" spans="1:1" ht="14.45" x14ac:dyDescent="0.3">
      <c r="A102" s="7"/>
    </row>
    <row r="103" spans="1:1" ht="14.45" x14ac:dyDescent="0.3">
      <c r="A103" s="7"/>
    </row>
    <row r="104" spans="1:1" ht="14.45" x14ac:dyDescent="0.3">
      <c r="A104" s="7"/>
    </row>
    <row r="105" spans="1:1" ht="14.45" x14ac:dyDescent="0.3">
      <c r="A105" s="7"/>
    </row>
    <row r="106" spans="1:1" ht="14.45" x14ac:dyDescent="0.3">
      <c r="A106" s="7"/>
    </row>
    <row r="107" spans="1:1" ht="14.45" x14ac:dyDescent="0.3">
      <c r="A107" s="7"/>
    </row>
    <row r="108" spans="1:1" ht="14.45" x14ac:dyDescent="0.3">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t="s">
        <v>56</v>
      </c>
    </row>
    <row r="123" spans="1:1" x14ac:dyDescent="0.25">
      <c r="A123" s="7" t="s">
        <v>99</v>
      </c>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6" x14ac:dyDescent="0.25">
      <c r="A209" s="7"/>
    </row>
    <row r="210" spans="1:6" x14ac:dyDescent="0.25">
      <c r="A210" s="7"/>
    </row>
    <row r="211" spans="1:6" x14ac:dyDescent="0.25">
      <c r="A211" s="7"/>
    </row>
    <row r="212" spans="1:6" x14ac:dyDescent="0.25">
      <c r="A212" s="7"/>
    </row>
    <row r="213" spans="1:6" x14ac:dyDescent="0.25">
      <c r="A213" s="7"/>
    </row>
    <row r="214" spans="1:6" x14ac:dyDescent="0.25">
      <c r="A214" s="7"/>
    </row>
    <row r="215" spans="1:6" x14ac:dyDescent="0.25">
      <c r="A215" s="7"/>
    </row>
    <row r="216" spans="1:6" x14ac:dyDescent="0.25">
      <c r="A216" s="7"/>
    </row>
    <row r="217" spans="1:6" x14ac:dyDescent="0.25">
      <c r="A217" s="7"/>
    </row>
    <row r="218" spans="1:6" x14ac:dyDescent="0.25">
      <c r="A218" s="7"/>
    </row>
    <row r="219" spans="1:6" x14ac:dyDescent="0.25">
      <c r="A219" s="105"/>
      <c r="B219" s="105"/>
      <c r="C219" s="105"/>
      <c r="D219" s="105"/>
      <c r="E219" s="105"/>
      <c r="F219" s="105"/>
    </row>
    <row r="220" spans="1:6" x14ac:dyDescent="0.25">
      <c r="A220" s="105"/>
      <c r="B220" s="105"/>
      <c r="C220" s="105"/>
      <c r="D220" s="105"/>
      <c r="E220" s="105"/>
      <c r="F220" s="105"/>
    </row>
    <row r="221" spans="1:6" x14ac:dyDescent="0.25">
      <c r="A221" s="106"/>
      <c r="B221" s="106"/>
      <c r="C221" s="106"/>
      <c r="D221" s="106"/>
      <c r="E221" s="106"/>
      <c r="F221" s="106"/>
    </row>
    <row r="222" spans="1:6" x14ac:dyDescent="0.25">
      <c r="A222" s="106"/>
      <c r="B222" s="106"/>
      <c r="C222" s="106"/>
      <c r="D222" s="106"/>
      <c r="E222" s="106"/>
      <c r="F222" s="106"/>
    </row>
    <row r="223" spans="1:6" x14ac:dyDescent="0.25">
      <c r="A223" s="106"/>
      <c r="B223" s="106"/>
      <c r="C223" s="106"/>
      <c r="D223" s="106"/>
      <c r="E223" s="106"/>
      <c r="F223" s="106"/>
    </row>
    <row r="224" spans="1:6" x14ac:dyDescent="0.25">
      <c r="A224" s="106"/>
      <c r="B224" s="106"/>
      <c r="C224" s="106"/>
      <c r="D224" s="106"/>
      <c r="E224" s="106"/>
      <c r="F224" s="106"/>
    </row>
    <row r="225" spans="1:6" x14ac:dyDescent="0.25">
      <c r="A225" s="106"/>
      <c r="B225" s="106"/>
      <c r="C225" s="106"/>
      <c r="D225" s="106"/>
      <c r="E225" s="106"/>
      <c r="F225" s="106"/>
    </row>
    <row r="226" spans="1:6" x14ac:dyDescent="0.25">
      <c r="A226" s="106"/>
      <c r="B226" s="106"/>
      <c r="C226" s="106"/>
      <c r="D226" s="106"/>
      <c r="E226" s="106"/>
      <c r="F226" s="106"/>
    </row>
    <row r="227" spans="1:6" x14ac:dyDescent="0.25">
      <c r="A227" s="106"/>
      <c r="B227" s="106"/>
      <c r="C227" s="106"/>
      <c r="D227" s="106"/>
      <c r="E227" s="106"/>
      <c r="F227" s="106"/>
    </row>
    <row r="228" spans="1:6" x14ac:dyDescent="0.25">
      <c r="A228" s="106"/>
      <c r="B228" s="106"/>
      <c r="C228" s="106"/>
      <c r="D228" s="106"/>
      <c r="E228" s="106"/>
      <c r="F228" s="106"/>
    </row>
    <row r="229" spans="1:6" x14ac:dyDescent="0.25">
      <c r="A229" s="106"/>
      <c r="B229" s="106"/>
      <c r="C229" s="106"/>
      <c r="D229" s="106"/>
      <c r="E229" s="106"/>
      <c r="F229" s="106"/>
    </row>
    <row r="230" spans="1:6" x14ac:dyDescent="0.25">
      <c r="A230" s="106"/>
      <c r="B230" s="106"/>
      <c r="C230" s="106"/>
      <c r="D230" s="106"/>
      <c r="E230" s="106"/>
      <c r="F230" s="106"/>
    </row>
  </sheetData>
  <mergeCells count="2">
    <mergeCell ref="A219:F220"/>
    <mergeCell ref="A221:F23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workbookViewId="0">
      <selection activeCell="G102" sqref="G102"/>
    </sheetView>
  </sheetViews>
  <sheetFormatPr defaultColWidth="9.140625" defaultRowHeight="15" x14ac:dyDescent="0.25"/>
  <cols>
    <col min="1" max="1" width="14.5703125" style="10" customWidth="1"/>
    <col min="2" max="2" width="11.7109375" style="4" customWidth="1"/>
    <col min="3" max="6" width="13" style="9" customWidth="1"/>
    <col min="7" max="7" width="15.42578125" style="4" customWidth="1"/>
    <col min="8" max="16384" width="9.140625" style="4"/>
  </cols>
  <sheetData>
    <row r="1" spans="1:6" ht="14.45" x14ac:dyDescent="0.3">
      <c r="A1" s="6" t="s">
        <v>8</v>
      </c>
    </row>
    <row r="2" spans="1:6" ht="14.45" x14ac:dyDescent="0.3">
      <c r="A2" s="7"/>
      <c r="B2" s="3"/>
      <c r="C2" s="14"/>
      <c r="D2" s="14"/>
      <c r="E2" s="14"/>
      <c r="F2" s="14"/>
    </row>
    <row r="3" spans="1:6" ht="26.45" x14ac:dyDescent="0.3">
      <c r="A3" s="11" t="s">
        <v>42</v>
      </c>
      <c r="B3" s="34" t="s">
        <v>87</v>
      </c>
      <c r="C3" s="15" t="s">
        <v>94</v>
      </c>
      <c r="D3" s="15" t="s">
        <v>88</v>
      </c>
      <c r="E3" s="15" t="s">
        <v>89</v>
      </c>
      <c r="F3" s="15" t="s">
        <v>88</v>
      </c>
    </row>
    <row r="4" spans="1:6" ht="14.45" x14ac:dyDescent="0.3">
      <c r="A4" s="7" t="s">
        <v>95</v>
      </c>
      <c r="B4" s="37">
        <v>2012</v>
      </c>
      <c r="C4" s="1" t="s">
        <v>96</v>
      </c>
      <c r="D4" s="35">
        <f>[7]PTranCampus00!$C$7</f>
        <v>49.434427147496912</v>
      </c>
      <c r="E4" s="35">
        <f>[7]PTranCampus00!$D$11</f>
        <v>32.243252323888449</v>
      </c>
      <c r="F4" s="35">
        <f>[7]PTranCampus00!$E$13</f>
        <v>5.7789226117146395</v>
      </c>
    </row>
    <row r="5" spans="1:6" ht="14.45" x14ac:dyDescent="0.3">
      <c r="A5" s="7"/>
      <c r="B5" s="37"/>
      <c r="C5" s="1" t="s">
        <v>97</v>
      </c>
      <c r="D5" s="36">
        <f>[7]PTranCampus00!$C$6</f>
        <v>61.912590765858319</v>
      </c>
      <c r="E5" s="35">
        <f>[7]PTranCampus00!$D$10</f>
        <v>23.756678997122886</v>
      </c>
      <c r="F5" s="35">
        <f>[7]PTranCampus00!$E$12</f>
        <v>3.3703247020139746</v>
      </c>
    </row>
    <row r="6" spans="1:6" ht="14.45" x14ac:dyDescent="0.3">
      <c r="A6" s="7"/>
      <c r="B6" s="37" t="s">
        <v>29</v>
      </c>
      <c r="C6" s="1" t="s">
        <v>29</v>
      </c>
      <c r="D6" s="36"/>
      <c r="E6" s="35"/>
      <c r="F6" s="35"/>
    </row>
    <row r="7" spans="1:6" ht="14.45" x14ac:dyDescent="0.3">
      <c r="A7" s="7"/>
      <c r="B7" s="58">
        <v>2013</v>
      </c>
      <c r="C7" s="1" t="s">
        <v>96</v>
      </c>
      <c r="D7" s="35">
        <f>[7]PTranCampus00!$C$5</f>
        <v>48.916887709991158</v>
      </c>
      <c r="E7" s="35">
        <f>[7]PTranCampus00!$D$9</f>
        <v>32.913351016799275</v>
      </c>
      <c r="F7" s="1"/>
    </row>
    <row r="8" spans="1:6" ht="14.45" x14ac:dyDescent="0.3">
      <c r="A8" s="7"/>
      <c r="B8" s="37"/>
      <c r="C8" s="1" t="s">
        <v>97</v>
      </c>
      <c r="D8" s="35">
        <f>[7]PTranCampus00!$C$4</f>
        <v>62.598840274117045</v>
      </c>
      <c r="E8" s="35">
        <f>[7]PTranCampus00!$D$8</f>
        <v>23.58987875593041</v>
      </c>
      <c r="F8" s="1"/>
    </row>
    <row r="9" spans="1:6" ht="14.45" x14ac:dyDescent="0.3">
      <c r="A9" s="7"/>
      <c r="B9" s="37" t="s">
        <v>29</v>
      </c>
      <c r="C9" s="1" t="s">
        <v>29</v>
      </c>
      <c r="D9" s="35"/>
      <c r="E9" s="35"/>
      <c r="F9" s="1"/>
    </row>
    <row r="10" spans="1:6" ht="14.45" x14ac:dyDescent="0.3">
      <c r="A10" s="7"/>
      <c r="B10" s="37">
        <v>2014</v>
      </c>
      <c r="C10" s="1" t="s">
        <v>96</v>
      </c>
      <c r="D10" s="35">
        <f>[7]PTranCampus00!$C$3</f>
        <v>50.331557778019338</v>
      </c>
      <c r="E10" s="1"/>
      <c r="F10" s="1"/>
    </row>
    <row r="11" spans="1:6" ht="14.45" x14ac:dyDescent="0.3">
      <c r="A11" s="7"/>
      <c r="B11" s="37"/>
      <c r="C11" s="1" t="s">
        <v>97</v>
      </c>
      <c r="D11" s="35">
        <f>[7]PTranCampus00!$C$2</f>
        <v>62.560166514895258</v>
      </c>
      <c r="E11" s="1"/>
      <c r="F11" s="1"/>
    </row>
    <row r="12" spans="1:6" ht="14.45" x14ac:dyDescent="0.3">
      <c r="A12" s="42" t="s">
        <v>29</v>
      </c>
      <c r="B12" s="42" t="s">
        <v>29</v>
      </c>
      <c r="C12" s="1" t="s">
        <v>29</v>
      </c>
      <c r="D12" s="35" t="s">
        <v>88</v>
      </c>
      <c r="E12" s="35" t="s">
        <v>89</v>
      </c>
      <c r="F12" s="35" t="s">
        <v>60</v>
      </c>
    </row>
    <row r="13" spans="1:6" ht="14.45" x14ac:dyDescent="0.3">
      <c r="A13" s="37" t="s">
        <v>30</v>
      </c>
      <c r="B13" s="37">
        <v>2012</v>
      </c>
      <c r="C13" s="1" t="s">
        <v>96</v>
      </c>
      <c r="D13" s="35">
        <f>[7]PTranCampus01!$C$7</f>
        <v>52.086956521739125</v>
      </c>
      <c r="E13" s="35">
        <f>[7]PTranCampus01!$D$11</f>
        <v>35.217391304347828</v>
      </c>
      <c r="F13" s="35">
        <f>[7]PTranCampus01!$E$13</f>
        <v>4.1739130434782625</v>
      </c>
    </row>
    <row r="14" spans="1:6" ht="14.45" x14ac:dyDescent="0.3">
      <c r="A14" s="37"/>
      <c r="B14" s="37"/>
      <c r="C14" s="1" t="s">
        <v>97</v>
      </c>
      <c r="D14" s="36">
        <f>[7]PTranCampus01!$C$6</f>
        <v>67.54563894523325</v>
      </c>
      <c r="E14" s="35">
        <f>[7]PTranCampus01!$D$10</f>
        <v>22.109533468559839</v>
      </c>
      <c r="F14" s="35">
        <f>[7]PTranCampus01!$E$12</f>
        <v>2.332657200811358</v>
      </c>
    </row>
    <row r="15" spans="1:6" ht="14.45" x14ac:dyDescent="0.3">
      <c r="A15" s="37"/>
      <c r="B15" s="37" t="s">
        <v>29</v>
      </c>
      <c r="C15" s="1" t="s">
        <v>29</v>
      </c>
      <c r="D15" s="36"/>
      <c r="E15" s="35"/>
      <c r="F15" s="35"/>
    </row>
    <row r="16" spans="1:6" ht="14.45" x14ac:dyDescent="0.3">
      <c r="A16" s="37"/>
      <c r="B16" s="58">
        <v>2013</v>
      </c>
      <c r="C16" s="1" t="s">
        <v>96</v>
      </c>
      <c r="D16" s="35">
        <f>[7]PTranCampus01!$C$5</f>
        <v>51.933216168717045</v>
      </c>
      <c r="E16" s="35">
        <f>[7]PTranCampus01!$D$9</f>
        <v>34.710017574692444</v>
      </c>
      <c r="F16" s="1"/>
    </row>
    <row r="17" spans="1:6" ht="14.45" x14ac:dyDescent="0.3">
      <c r="A17" s="37"/>
      <c r="B17" s="37"/>
      <c r="C17" s="1" t="s">
        <v>97</v>
      </c>
      <c r="D17" s="35">
        <f>[7]PTranCampus01!$C$4</f>
        <v>70.577281191806321</v>
      </c>
      <c r="E17" s="35">
        <f>[7]PTranCampus01!$D$8</f>
        <v>20.577281191806328</v>
      </c>
      <c r="F17" s="1"/>
    </row>
    <row r="18" spans="1:6" ht="14.45" x14ac:dyDescent="0.3">
      <c r="A18" s="37"/>
      <c r="B18" s="37" t="s">
        <v>29</v>
      </c>
      <c r="C18" s="1" t="s">
        <v>29</v>
      </c>
      <c r="D18" s="35"/>
      <c r="E18" s="35"/>
      <c r="F18" s="1"/>
    </row>
    <row r="19" spans="1:6" ht="14.45" x14ac:dyDescent="0.3">
      <c r="A19" s="37"/>
      <c r="B19" s="37">
        <v>2014</v>
      </c>
      <c r="C19" s="1" t="s">
        <v>96</v>
      </c>
      <c r="D19" s="35">
        <f>[7]PTranCampus01!$C$3</f>
        <v>53.79803395889185</v>
      </c>
      <c r="E19" s="1"/>
      <c r="F19" s="1"/>
    </row>
    <row r="20" spans="1:6" ht="14.45" x14ac:dyDescent="0.3">
      <c r="A20" s="37"/>
      <c r="B20" s="37"/>
      <c r="C20" s="1" t="s">
        <v>97</v>
      </c>
      <c r="D20" s="35">
        <f>[7]PTranCampus01!$C$2</f>
        <v>67.536231884057997</v>
      </c>
      <c r="E20" s="1"/>
      <c r="F20" s="1"/>
    </row>
    <row r="21" spans="1:6" ht="14.45" x14ac:dyDescent="0.3">
      <c r="A21" s="37" t="s">
        <v>29</v>
      </c>
      <c r="B21" s="37" t="s">
        <v>29</v>
      </c>
      <c r="C21" s="1" t="s">
        <v>29</v>
      </c>
      <c r="D21" s="36"/>
      <c r="E21" s="35"/>
      <c r="F21" s="35"/>
    </row>
    <row r="22" spans="1:6" ht="14.45" x14ac:dyDescent="0.3">
      <c r="A22" s="37" t="s">
        <v>31</v>
      </c>
      <c r="B22" s="37">
        <v>2012</v>
      </c>
      <c r="C22" s="1" t="s">
        <v>96</v>
      </c>
      <c r="D22" s="35">
        <f>[7]PTranCampus03!$C$7</f>
        <v>48.803526448362739</v>
      </c>
      <c r="E22" s="35">
        <f>[7]PTranCampus03!$D$11</f>
        <v>32.808564231738039</v>
      </c>
      <c r="F22" s="35">
        <f>[7]PTranCampus03!$E$13</f>
        <v>6.7380352644836234</v>
      </c>
    </row>
    <row r="23" spans="1:6" ht="14.45" x14ac:dyDescent="0.3">
      <c r="A23" s="37"/>
      <c r="B23" s="37"/>
      <c r="C23" s="1" t="s">
        <v>97</v>
      </c>
      <c r="D23" s="36">
        <f>[7]PTranCampus03!$C$6</f>
        <v>56.938937351308482</v>
      </c>
      <c r="E23" s="35">
        <f>[7]PTranCampus03!$D$10</f>
        <v>26.011102299762101</v>
      </c>
      <c r="F23" s="35">
        <f>[7]PTranCampus03!$E$12</f>
        <v>3.8858049167327513</v>
      </c>
    </row>
    <row r="24" spans="1:6" ht="14.45" x14ac:dyDescent="0.3">
      <c r="A24" s="37"/>
      <c r="B24" s="37" t="s">
        <v>29</v>
      </c>
      <c r="C24" s="1" t="s">
        <v>29</v>
      </c>
      <c r="D24" s="36"/>
      <c r="E24" s="35"/>
      <c r="F24" s="35"/>
    </row>
    <row r="25" spans="1:6" ht="14.45" x14ac:dyDescent="0.3">
      <c r="A25" s="37"/>
      <c r="B25" s="58">
        <v>2013</v>
      </c>
      <c r="C25" s="1" t="s">
        <v>96</v>
      </c>
      <c r="D25" s="35">
        <f>[7]PTranCampus03!$C$5</f>
        <v>48.141695702671321</v>
      </c>
      <c r="E25" s="35">
        <f>[7]PTranCampus03!$D$9</f>
        <v>32.868757259001164</v>
      </c>
      <c r="F25" s="1"/>
    </row>
    <row r="26" spans="1:6" ht="14.45" x14ac:dyDescent="0.3">
      <c r="A26" s="37"/>
      <c r="B26" s="37"/>
      <c r="C26" s="1" t="s">
        <v>97</v>
      </c>
      <c r="D26" s="35">
        <f>[7]PTranCampus03!$C$4</f>
        <v>59.658246656760795</v>
      </c>
      <c r="E26" s="35">
        <f>[7]PTranCampus03!$D$8</f>
        <v>24.739970282317977</v>
      </c>
      <c r="F26" s="1"/>
    </row>
    <row r="27" spans="1:6" ht="14.45" x14ac:dyDescent="0.3">
      <c r="A27" s="37"/>
      <c r="B27" s="37" t="s">
        <v>29</v>
      </c>
      <c r="C27" s="1" t="s">
        <v>29</v>
      </c>
      <c r="D27" s="35"/>
      <c r="E27" s="35"/>
      <c r="F27" s="1"/>
    </row>
    <row r="28" spans="1:6" ht="14.45" x14ac:dyDescent="0.3">
      <c r="A28" s="37"/>
      <c r="B28" s="37">
        <v>2014</v>
      </c>
      <c r="C28" s="1" t="s">
        <v>96</v>
      </c>
      <c r="D28" s="35">
        <f>[7]PTranCampus03!$C$3</f>
        <v>45.942790426152953</v>
      </c>
      <c r="E28" s="1"/>
      <c r="F28" s="1"/>
    </row>
    <row r="29" spans="1:6" ht="14.45" x14ac:dyDescent="0.3">
      <c r="A29" s="37"/>
      <c r="B29" s="37"/>
      <c r="C29" s="1" t="s">
        <v>97</v>
      </c>
      <c r="D29" s="35">
        <f>[7]PTranCampus03!$C$2</f>
        <v>60.357142857142847</v>
      </c>
      <c r="E29" s="1"/>
      <c r="F29" s="1"/>
    </row>
    <row r="30" spans="1:6" x14ac:dyDescent="0.25">
      <c r="A30" s="37" t="s">
        <v>29</v>
      </c>
      <c r="B30" s="37" t="s">
        <v>29</v>
      </c>
      <c r="C30" s="1" t="s">
        <v>29</v>
      </c>
      <c r="D30" s="36"/>
      <c r="E30" s="35"/>
      <c r="F30" s="35"/>
    </row>
    <row r="31" spans="1:6" x14ac:dyDescent="0.25">
      <c r="A31" s="37" t="s">
        <v>32</v>
      </c>
      <c r="B31" s="37">
        <v>2012</v>
      </c>
      <c r="C31" s="1" t="s">
        <v>96</v>
      </c>
      <c r="D31" s="35">
        <f>[7]PTranCampus09!$C$7</f>
        <v>49.083503054989812</v>
      </c>
      <c r="E31" s="35">
        <f>[7]PTranCampus09!$D$11</f>
        <v>36.863543788187378</v>
      </c>
      <c r="F31" s="35">
        <f>[7]PTranCampus09!$E$13</f>
        <v>3.9714867617107936</v>
      </c>
    </row>
    <row r="32" spans="1:6" x14ac:dyDescent="0.25">
      <c r="A32" s="37"/>
      <c r="B32" s="37"/>
      <c r="C32" s="1" t="s">
        <v>97</v>
      </c>
      <c r="D32" s="36">
        <f>[7]PTranCampus09!$C$6</f>
        <v>64.073550212164079</v>
      </c>
      <c r="E32" s="35">
        <f>[7]PTranCampus09!$D$10</f>
        <v>23.055162659123056</v>
      </c>
      <c r="F32" s="35">
        <f>[7]PTranCampus09!$E$12</f>
        <v>2.4045261669024045</v>
      </c>
    </row>
    <row r="33" spans="1:6" x14ac:dyDescent="0.25">
      <c r="A33" s="37"/>
      <c r="B33" s="37" t="s">
        <v>29</v>
      </c>
      <c r="C33" s="1" t="s">
        <v>29</v>
      </c>
      <c r="D33" s="36"/>
      <c r="E33" s="35"/>
      <c r="F33" s="35"/>
    </row>
    <row r="34" spans="1:6" x14ac:dyDescent="0.25">
      <c r="A34" s="37"/>
      <c r="B34" s="58">
        <v>2013</v>
      </c>
      <c r="C34" s="1" t="s">
        <v>96</v>
      </c>
      <c r="D34" s="35">
        <f>[7]PTranCampus09!$C$5</f>
        <v>48.135299219427587</v>
      </c>
      <c r="E34" s="35">
        <f>[7]PTranCampus09!$D$9</f>
        <v>38.768430182133557</v>
      </c>
      <c r="F34" s="1"/>
    </row>
    <row r="35" spans="1:6" x14ac:dyDescent="0.25">
      <c r="A35" s="37"/>
      <c r="B35" s="37"/>
      <c r="C35" s="1" t="s">
        <v>97</v>
      </c>
      <c r="D35" s="35">
        <f>[7]PTranCampus09!$C$4</f>
        <v>59.227985524728602</v>
      </c>
      <c r="E35" s="35">
        <f>[7]PTranCampus09!$D$8</f>
        <v>28.82991556091676</v>
      </c>
      <c r="F35" s="1"/>
    </row>
    <row r="36" spans="1:6" x14ac:dyDescent="0.25">
      <c r="A36" s="37"/>
      <c r="B36" s="37" t="s">
        <v>29</v>
      </c>
      <c r="C36" s="1" t="s">
        <v>29</v>
      </c>
      <c r="D36" s="35"/>
      <c r="E36" s="35"/>
      <c r="F36" s="1"/>
    </row>
    <row r="37" spans="1:6" x14ac:dyDescent="0.25">
      <c r="A37" s="37"/>
      <c r="B37" s="37">
        <v>2014</v>
      </c>
      <c r="C37" s="1" t="s">
        <v>96</v>
      </c>
      <c r="D37" s="35">
        <f>[7]PTranCampus09!$C$3</f>
        <v>46.212765957446813</v>
      </c>
      <c r="E37" s="1"/>
      <c r="F37" s="1"/>
    </row>
    <row r="38" spans="1:6" x14ac:dyDescent="0.25">
      <c r="A38" s="37"/>
      <c r="B38" s="37"/>
      <c r="C38" s="1" t="s">
        <v>97</v>
      </c>
      <c r="D38" s="35">
        <f>[7]PTranCampus09!$C$2</f>
        <v>57.482185273159139</v>
      </c>
      <c r="E38" s="1"/>
      <c r="F38" s="1"/>
    </row>
    <row r="39" spans="1:6" x14ac:dyDescent="0.25">
      <c r="A39" s="1"/>
      <c r="B39" s="1"/>
      <c r="C39" s="1"/>
      <c r="D39" s="35"/>
      <c r="E39" s="35"/>
      <c r="F39" s="35"/>
    </row>
    <row r="40" spans="1:6" x14ac:dyDescent="0.25">
      <c r="A40" s="42" t="s">
        <v>29</v>
      </c>
      <c r="B40" s="42" t="s">
        <v>29</v>
      </c>
      <c r="C40" s="1" t="s">
        <v>29</v>
      </c>
      <c r="D40" s="35" t="s">
        <v>88</v>
      </c>
      <c r="E40" s="35" t="s">
        <v>89</v>
      </c>
      <c r="F40" s="35" t="s">
        <v>60</v>
      </c>
    </row>
    <row r="41" spans="1:6" x14ac:dyDescent="0.25">
      <c r="A41" s="37" t="s">
        <v>75</v>
      </c>
      <c r="B41" s="37">
        <v>2012</v>
      </c>
      <c r="C41" s="1" t="s">
        <v>96</v>
      </c>
      <c r="D41" s="35">
        <f>[7]PTranCampus04!$C$7</f>
        <v>55.669481302774415</v>
      </c>
      <c r="E41" s="35">
        <f>[7]PTranCampus04!$D$11</f>
        <v>28.226779252110983</v>
      </c>
      <c r="F41" s="35">
        <f>[7]PTranCampus04!$E$13</f>
        <v>3.0156815440289497</v>
      </c>
    </row>
    <row r="42" spans="1:6" x14ac:dyDescent="0.25">
      <c r="A42" s="37"/>
      <c r="B42" s="37"/>
      <c r="C42" s="1" t="s">
        <v>97</v>
      </c>
      <c r="D42" s="36">
        <f>[7]PTranCampus04!$C$6</f>
        <v>66.309444072337556</v>
      </c>
      <c r="E42" s="35">
        <f>[7]PTranCampus04!$D$10</f>
        <v>20.830542531815141</v>
      </c>
      <c r="F42" s="35">
        <f>[7]PTranCampus04!$E$12</f>
        <v>2.6791694574681855</v>
      </c>
    </row>
    <row r="43" spans="1:6" x14ac:dyDescent="0.25">
      <c r="A43" s="37"/>
      <c r="B43" s="37" t="s">
        <v>29</v>
      </c>
      <c r="C43" s="1" t="s">
        <v>29</v>
      </c>
      <c r="D43" s="36"/>
      <c r="E43" s="35"/>
      <c r="F43" s="35"/>
    </row>
    <row r="44" spans="1:6" x14ac:dyDescent="0.25">
      <c r="A44" s="37"/>
      <c r="B44" s="58">
        <v>2013</v>
      </c>
      <c r="C44" s="1" t="s">
        <v>96</v>
      </c>
      <c r="D44" s="35">
        <f>[7]PTranCampus04!$C$5</f>
        <v>59.160028964518453</v>
      </c>
      <c r="E44" s="35">
        <f>[7]PTranCampus04!$D$9</f>
        <v>26.430123099203488</v>
      </c>
      <c r="F44" s="1"/>
    </row>
    <row r="45" spans="1:6" x14ac:dyDescent="0.25">
      <c r="A45" s="37"/>
      <c r="B45" s="37"/>
      <c r="C45" s="1" t="s">
        <v>97</v>
      </c>
      <c r="D45" s="35">
        <f>[7]PTranCampus04!$C$4</f>
        <v>70.526315789473685</v>
      </c>
      <c r="E45" s="35">
        <f>[7]PTranCampus04!$D$8</f>
        <v>18.456140350877195</v>
      </c>
      <c r="F45" s="1"/>
    </row>
    <row r="46" spans="1:6" x14ac:dyDescent="0.25">
      <c r="A46" s="37"/>
      <c r="B46" s="37" t="s">
        <v>29</v>
      </c>
      <c r="C46" s="1" t="s">
        <v>29</v>
      </c>
      <c r="D46" s="35"/>
      <c r="E46" s="35"/>
      <c r="F46" s="1"/>
    </row>
    <row r="47" spans="1:6" x14ac:dyDescent="0.25">
      <c r="A47" s="37"/>
      <c r="B47" s="37">
        <v>2014</v>
      </c>
      <c r="C47" s="1" t="s">
        <v>96</v>
      </c>
      <c r="D47" s="35">
        <f>[7]PTranCampus04!$C$3</f>
        <v>59.892729439809308</v>
      </c>
      <c r="E47" s="1"/>
      <c r="F47" s="1"/>
    </row>
    <row r="48" spans="1:6" x14ac:dyDescent="0.25">
      <c r="A48" s="37"/>
      <c r="B48" s="37"/>
      <c r="C48" s="1" t="s">
        <v>97</v>
      </c>
      <c r="D48" s="35">
        <f>[7]PTranCampus04!$C$2</f>
        <v>70.103092783505133</v>
      </c>
      <c r="E48" s="1"/>
      <c r="F48" s="1"/>
    </row>
    <row r="49" spans="1:6" x14ac:dyDescent="0.25">
      <c r="A49" s="41" t="s">
        <v>29</v>
      </c>
      <c r="B49" s="1" t="s">
        <v>29</v>
      </c>
      <c r="C49" s="1" t="s">
        <v>29</v>
      </c>
      <c r="D49" s="35"/>
      <c r="E49" s="35"/>
      <c r="F49" s="35"/>
    </row>
    <row r="50" spans="1:6" x14ac:dyDescent="0.25">
      <c r="A50" s="37" t="s">
        <v>34</v>
      </c>
      <c r="B50" s="37">
        <v>2012</v>
      </c>
      <c r="C50" s="1" t="s">
        <v>96</v>
      </c>
      <c r="D50" s="35">
        <f>[7]PTranCampus10!$C$7</f>
        <v>39.583333333333321</v>
      </c>
      <c r="E50" s="35">
        <f>[7]PTranCampus10!$D$11</f>
        <v>37.5</v>
      </c>
      <c r="F50" s="35">
        <f>[7]PTranCampus10!$E$13</f>
        <v>11.45833333333333</v>
      </c>
    </row>
    <row r="51" spans="1:6" x14ac:dyDescent="0.25">
      <c r="A51" s="37"/>
      <c r="B51" s="37"/>
      <c r="C51" s="1" t="s">
        <v>97</v>
      </c>
      <c r="D51" s="36">
        <f>[7]PTranCampus10!$C$6</f>
        <v>39.393939393939391</v>
      </c>
      <c r="E51" s="35">
        <f>[7]PTranCampus10!$D$10</f>
        <v>30.303030303030305</v>
      </c>
      <c r="F51" s="35">
        <f>[7]PTranCampus10!$E$12</f>
        <v>9.0909090909090917</v>
      </c>
    </row>
    <row r="52" spans="1:6" x14ac:dyDescent="0.25">
      <c r="A52" s="37"/>
      <c r="B52" s="37" t="s">
        <v>29</v>
      </c>
      <c r="C52" s="1" t="s">
        <v>29</v>
      </c>
      <c r="D52" s="36"/>
      <c r="E52" s="35"/>
      <c r="F52" s="35"/>
    </row>
    <row r="53" spans="1:6" x14ac:dyDescent="0.25">
      <c r="A53" s="37"/>
      <c r="B53" s="58">
        <v>2013</v>
      </c>
      <c r="C53" s="1" t="s">
        <v>96</v>
      </c>
      <c r="D53" s="35">
        <f>[7]PTranCampus10!$C$5</f>
        <v>36.25</v>
      </c>
      <c r="E53" s="35">
        <f>[7]PTranCampus10!$D$9</f>
        <v>47.5</v>
      </c>
      <c r="F53" s="1"/>
    </row>
    <row r="54" spans="1:6" x14ac:dyDescent="0.25">
      <c r="A54" s="37"/>
      <c r="B54" s="37"/>
      <c r="C54" s="1" t="s">
        <v>97</v>
      </c>
      <c r="D54" s="35">
        <f>[7]PTranCampus10!$C$4</f>
        <v>52.173913043478258</v>
      </c>
      <c r="E54" s="35">
        <f>[7]PTranCampus10!$D$8</f>
        <v>21.739130434782609</v>
      </c>
      <c r="F54" s="1"/>
    </row>
    <row r="55" spans="1:6" x14ac:dyDescent="0.25">
      <c r="A55" s="37"/>
      <c r="B55" s="37" t="s">
        <v>29</v>
      </c>
      <c r="C55" s="1" t="s">
        <v>29</v>
      </c>
      <c r="D55" s="35"/>
      <c r="E55" s="35"/>
      <c r="F55" s="1"/>
    </row>
    <row r="56" spans="1:6" x14ac:dyDescent="0.25">
      <c r="A56" s="37"/>
      <c r="B56" s="37">
        <v>2014</v>
      </c>
      <c r="C56" s="1" t="s">
        <v>96</v>
      </c>
      <c r="D56" s="35">
        <f>[7]PTranCampus10!$C$3</f>
        <v>36.363636363636367</v>
      </c>
      <c r="E56" s="1"/>
      <c r="F56" s="1"/>
    </row>
    <row r="57" spans="1:6" x14ac:dyDescent="0.25">
      <c r="A57" s="37"/>
      <c r="B57" s="37"/>
      <c r="C57" s="1" t="s">
        <v>97</v>
      </c>
      <c r="D57" s="35">
        <f>[7]PTranCampus10!$C$2</f>
        <v>50</v>
      </c>
      <c r="E57" s="1"/>
      <c r="F57" s="1"/>
    </row>
    <row r="58" spans="1:6" x14ac:dyDescent="0.25">
      <c r="A58" s="1" t="s">
        <v>29</v>
      </c>
      <c r="B58" s="1" t="s">
        <v>29</v>
      </c>
      <c r="C58" s="1" t="s">
        <v>29</v>
      </c>
      <c r="D58" s="35"/>
      <c r="E58" s="35"/>
      <c r="F58" s="35"/>
    </row>
    <row r="59" spans="1:6" x14ac:dyDescent="0.25">
      <c r="A59" s="37" t="s">
        <v>35</v>
      </c>
      <c r="B59" s="37">
        <v>2012</v>
      </c>
      <c r="C59" s="1" t="s">
        <v>96</v>
      </c>
      <c r="D59" s="35">
        <f>[7]PTranCampus05!$C$7</f>
        <v>47.093712930011876</v>
      </c>
      <c r="E59" s="35">
        <f>[7]PTranCampus05!$D$11</f>
        <v>30.604982206405698</v>
      </c>
      <c r="F59" s="35">
        <f>[7]PTranCampus05!$E$13</f>
        <v>5.6939501779359425</v>
      </c>
    </row>
    <row r="60" spans="1:6" x14ac:dyDescent="0.25">
      <c r="A60" s="37"/>
      <c r="B60" s="37"/>
      <c r="C60" s="1" t="s">
        <v>97</v>
      </c>
      <c r="D60" s="36">
        <f>[7]PTranCampus05!$C$6</f>
        <v>56.951871657754012</v>
      </c>
      <c r="E60" s="35">
        <f>[7]PTranCampus05!$D$10</f>
        <v>25.668449197860966</v>
      </c>
      <c r="F60" s="35">
        <f>[7]PTranCampus05!$E$12</f>
        <v>4.0106951871657754</v>
      </c>
    </row>
    <row r="61" spans="1:6" x14ac:dyDescent="0.25">
      <c r="A61" s="37"/>
      <c r="B61" s="37" t="s">
        <v>29</v>
      </c>
      <c r="C61" s="1" t="s">
        <v>29</v>
      </c>
      <c r="D61" s="36"/>
      <c r="E61" s="35"/>
      <c r="F61" s="35"/>
    </row>
    <row r="62" spans="1:6" x14ac:dyDescent="0.25">
      <c r="A62" s="37"/>
      <c r="B62" s="58">
        <v>2013</v>
      </c>
      <c r="C62" s="1" t="s">
        <v>96</v>
      </c>
      <c r="D62" s="35">
        <f>[7]PTranCampus05!$C$5</f>
        <v>55.242390078917694</v>
      </c>
      <c r="E62" s="35">
        <f>[7]PTranCampus05!$D$9</f>
        <v>25.479143179255921</v>
      </c>
      <c r="F62" s="1"/>
    </row>
    <row r="63" spans="1:6" x14ac:dyDescent="0.25">
      <c r="A63" s="37"/>
      <c r="B63" s="37"/>
      <c r="C63" s="1" t="s">
        <v>97</v>
      </c>
      <c r="D63" s="35">
        <f>[7]PTranCampus05!$C$4</f>
        <v>65.525672371638123</v>
      </c>
      <c r="E63" s="35">
        <f>[7]PTranCampus05!$D$8</f>
        <v>18.82640586797066</v>
      </c>
      <c r="F63" s="1"/>
    </row>
    <row r="64" spans="1:6" x14ac:dyDescent="0.25">
      <c r="A64" s="37"/>
      <c r="B64" s="37" t="s">
        <v>29</v>
      </c>
      <c r="C64" s="1" t="s">
        <v>29</v>
      </c>
      <c r="D64" s="35"/>
      <c r="E64" s="35"/>
      <c r="F64" s="1"/>
    </row>
    <row r="65" spans="1:6" x14ac:dyDescent="0.25">
      <c r="A65" s="37"/>
      <c r="B65" s="37">
        <v>2014</v>
      </c>
      <c r="C65" s="1" t="s">
        <v>96</v>
      </c>
      <c r="D65" s="35">
        <f>[7]PTranCampus05!$C$3</f>
        <v>60.755148741418765</v>
      </c>
      <c r="E65" s="1"/>
      <c r="F65" s="1"/>
    </row>
    <row r="66" spans="1:6" x14ac:dyDescent="0.25">
      <c r="A66" s="37"/>
      <c r="B66" s="37"/>
      <c r="C66" s="1" t="s">
        <v>97</v>
      </c>
      <c r="D66" s="35">
        <f>[7]PTranCampus05!$C$2</f>
        <v>64.339152119700756</v>
      </c>
      <c r="E66" s="1"/>
      <c r="F66" s="1"/>
    </row>
    <row r="67" spans="1:6" x14ac:dyDescent="0.25">
      <c r="A67" s="1"/>
      <c r="B67" s="59"/>
      <c r="C67" s="59"/>
      <c r="D67" s="35"/>
      <c r="E67" s="35"/>
      <c r="F67" s="35"/>
    </row>
    <row r="68" spans="1:6" x14ac:dyDescent="0.25">
      <c r="A68" s="42" t="s">
        <v>29</v>
      </c>
      <c r="B68" s="42" t="s">
        <v>29</v>
      </c>
      <c r="C68" s="1" t="s">
        <v>29</v>
      </c>
      <c r="D68" s="35" t="s">
        <v>88</v>
      </c>
      <c r="E68" s="35" t="s">
        <v>89</v>
      </c>
      <c r="F68" s="35" t="s">
        <v>60</v>
      </c>
    </row>
    <row r="69" spans="1:6" x14ac:dyDescent="0.25">
      <c r="A69" s="37" t="s">
        <v>36</v>
      </c>
      <c r="B69" s="37">
        <v>2012</v>
      </c>
      <c r="C69" s="1" t="s">
        <v>96</v>
      </c>
      <c r="D69" s="35">
        <f>[7]PTranCampus06!$C$7</f>
        <v>32.979664014146778</v>
      </c>
      <c r="E69" s="35">
        <f>[7]PTranCampus06!$D$11</f>
        <v>39.080459770114942</v>
      </c>
      <c r="F69" s="35">
        <f>[7]PTranCampus06!$E$13</f>
        <v>12.37842617152962</v>
      </c>
    </row>
    <row r="70" spans="1:6" x14ac:dyDescent="0.25">
      <c r="A70" s="37"/>
      <c r="B70" s="37"/>
      <c r="C70" s="1" t="s">
        <v>97</v>
      </c>
      <c r="D70" s="36">
        <f>[7]PTranCampus06!$C$6</f>
        <v>48.369058713886297</v>
      </c>
      <c r="E70" s="35">
        <f>[7]PTranCampus06!$D$10</f>
        <v>32.898415657036338</v>
      </c>
      <c r="F70" s="35">
        <f>[7]PTranCampus06!$E$12</f>
        <v>6.1509785647716644</v>
      </c>
    </row>
    <row r="71" spans="1:6" x14ac:dyDescent="0.25">
      <c r="A71" s="37"/>
      <c r="B71" s="37" t="s">
        <v>29</v>
      </c>
      <c r="C71" s="1" t="s">
        <v>29</v>
      </c>
      <c r="D71" s="36"/>
      <c r="E71" s="35"/>
      <c r="F71" s="35"/>
    </row>
    <row r="72" spans="1:6" x14ac:dyDescent="0.25">
      <c r="A72" s="37"/>
      <c r="B72" s="58">
        <v>2013</v>
      </c>
      <c r="C72" s="1" t="s">
        <v>96</v>
      </c>
      <c r="D72" s="35">
        <f>[7]PTranCampus06!$C$5</f>
        <v>27.952167414050823</v>
      </c>
      <c r="E72" s="35">
        <f>[7]PTranCampus06!$D$9</f>
        <v>43.871449925261572</v>
      </c>
      <c r="F72" s="1"/>
    </row>
    <row r="73" spans="1:6" x14ac:dyDescent="0.25">
      <c r="A73" s="37"/>
      <c r="B73" s="37"/>
      <c r="C73" s="1" t="s">
        <v>97</v>
      </c>
      <c r="D73" s="35">
        <f>[7]PTranCampus06!$C$4</f>
        <v>46.423248882265277</v>
      </c>
      <c r="E73" s="35">
        <f>[7]PTranCampus06!$D$8</f>
        <v>33.75558867362146</v>
      </c>
      <c r="F73" s="1"/>
    </row>
    <row r="74" spans="1:6" x14ac:dyDescent="0.25">
      <c r="A74" s="37"/>
      <c r="B74" s="37" t="s">
        <v>29</v>
      </c>
      <c r="C74" s="1" t="s">
        <v>29</v>
      </c>
      <c r="D74" s="35"/>
      <c r="E74" s="35"/>
      <c r="F74" s="1"/>
    </row>
    <row r="75" spans="1:6" x14ac:dyDescent="0.25">
      <c r="A75" s="37"/>
      <c r="B75" s="37">
        <v>2014</v>
      </c>
      <c r="C75" s="1" t="s">
        <v>96</v>
      </c>
      <c r="D75" s="35">
        <f>[7]PTranCampus06!$C$3</f>
        <v>30.833333333333339</v>
      </c>
      <c r="E75" s="1"/>
      <c r="F75" s="1"/>
    </row>
    <row r="76" spans="1:6" x14ac:dyDescent="0.25">
      <c r="A76" s="37"/>
      <c r="B76" s="37"/>
      <c r="C76" s="1" t="s">
        <v>97</v>
      </c>
      <c r="D76" s="35">
        <f>[7]PTranCampus06!$C$2</f>
        <v>49.759229534510439</v>
      </c>
      <c r="E76" s="1"/>
      <c r="F76" s="1"/>
    </row>
    <row r="77" spans="1:6" x14ac:dyDescent="0.25">
      <c r="A77" s="1" t="s">
        <v>29</v>
      </c>
      <c r="B77" s="1" t="s">
        <v>29</v>
      </c>
      <c r="C77" s="1" t="s">
        <v>29</v>
      </c>
      <c r="D77" s="35"/>
      <c r="E77" s="35"/>
      <c r="F77" s="35"/>
    </row>
    <row r="78" spans="1:6" x14ac:dyDescent="0.25">
      <c r="A78" s="37" t="s">
        <v>50</v>
      </c>
      <c r="B78" s="37">
        <v>2012</v>
      </c>
      <c r="C78" s="1" t="s">
        <v>96</v>
      </c>
      <c r="D78" s="35">
        <f>[7]PTranCampus08!$C$7</f>
        <v>64.417989417989403</v>
      </c>
      <c r="E78" s="35">
        <f>[7]PTranCampus08!$D$11</f>
        <v>19.841269841269849</v>
      </c>
      <c r="F78" s="35">
        <f>[7]PTranCampus08!$E$13</f>
        <v>4.4973544973544959</v>
      </c>
    </row>
    <row r="79" spans="1:6" x14ac:dyDescent="0.25">
      <c r="A79" s="37"/>
      <c r="B79" s="37"/>
      <c r="C79" s="1" t="s">
        <v>97</v>
      </c>
      <c r="D79" s="36">
        <f>[7]PTranCampus08!$C$6</f>
        <v>72.62569832402238</v>
      </c>
      <c r="E79" s="35">
        <f>[7]PTranCampus08!$D$10</f>
        <v>15.418994413407821</v>
      </c>
      <c r="F79" s="35">
        <f>[7]PTranCampus08!$E$12</f>
        <v>1.8994413407821222</v>
      </c>
    </row>
    <row r="80" spans="1:6" x14ac:dyDescent="0.25">
      <c r="A80" s="37"/>
      <c r="B80" s="37" t="s">
        <v>29</v>
      </c>
      <c r="C80" s="1" t="s">
        <v>29</v>
      </c>
      <c r="D80" s="36"/>
      <c r="E80" s="35"/>
      <c r="F80" s="35"/>
    </row>
    <row r="81" spans="1:6" x14ac:dyDescent="0.25">
      <c r="A81" s="37"/>
      <c r="B81" s="58">
        <v>2013</v>
      </c>
      <c r="C81" s="1" t="s">
        <v>96</v>
      </c>
      <c r="D81" s="35">
        <f>[7]PTranCampus08!$C$5</f>
        <v>64.295874822190612</v>
      </c>
      <c r="E81" s="35">
        <f>[7]PTranCampus08!$D$9</f>
        <v>20.056899004267425</v>
      </c>
      <c r="F81" s="1"/>
    </row>
    <row r="82" spans="1:6" x14ac:dyDescent="0.25">
      <c r="A82" s="37"/>
      <c r="B82" s="37"/>
      <c r="C82" s="1" t="s">
        <v>97</v>
      </c>
      <c r="D82" s="35">
        <f>[7]PTranCampus08!$C$4</f>
        <v>71.645569620253156</v>
      </c>
      <c r="E82" s="35">
        <f>[7]PTranCampus08!$D$8</f>
        <v>15.696202531645572</v>
      </c>
      <c r="F82" s="1"/>
    </row>
    <row r="83" spans="1:6" x14ac:dyDescent="0.25">
      <c r="A83" s="37"/>
      <c r="B83" s="37" t="s">
        <v>29</v>
      </c>
      <c r="C83" s="1" t="s">
        <v>29</v>
      </c>
      <c r="D83" s="35"/>
      <c r="E83" s="35"/>
      <c r="F83" s="1"/>
    </row>
    <row r="84" spans="1:6" x14ac:dyDescent="0.25">
      <c r="A84" s="37"/>
      <c r="B84" s="37">
        <v>2014</v>
      </c>
      <c r="C84" s="1" t="s">
        <v>96</v>
      </c>
      <c r="D84" s="35">
        <f>[7]PTranCampus08!$C$3</f>
        <v>59.666203059805284</v>
      </c>
      <c r="E84" s="1"/>
      <c r="F84" s="1"/>
    </row>
    <row r="85" spans="1:6" x14ac:dyDescent="0.25">
      <c r="A85" s="37"/>
      <c r="B85" s="37"/>
      <c r="C85" s="1" t="s">
        <v>97</v>
      </c>
      <c r="D85" s="35">
        <f>[7]PTranCampus08!$C$2</f>
        <v>69.151376146788976</v>
      </c>
      <c r="E85" s="1"/>
      <c r="F85" s="1"/>
    </row>
    <row r="86" spans="1:6" x14ac:dyDescent="0.25">
      <c r="A86" s="41" t="s">
        <v>29</v>
      </c>
      <c r="B86" s="1" t="s">
        <v>29</v>
      </c>
      <c r="C86" s="1" t="s">
        <v>29</v>
      </c>
      <c r="D86" s="35"/>
      <c r="E86" s="35"/>
      <c r="F86" s="35"/>
    </row>
    <row r="87" spans="1:6" x14ac:dyDescent="0.25">
      <c r="A87" s="37" t="s">
        <v>51</v>
      </c>
      <c r="B87" s="37">
        <v>2012</v>
      </c>
      <c r="C87" s="1" t="s">
        <v>96</v>
      </c>
      <c r="D87" s="35">
        <f>[7]PTranCampus07!$C$7</f>
        <v>46.896551724137936</v>
      </c>
      <c r="E87" s="35">
        <f>[7]PTranCampus07!$D$11</f>
        <v>32.689655172413794</v>
      </c>
      <c r="F87" s="35">
        <f>[7]PTranCampus07!$E$13</f>
        <v>5.3793103448275845</v>
      </c>
    </row>
    <row r="88" spans="1:6" x14ac:dyDescent="0.25">
      <c r="A88" s="37"/>
      <c r="B88" s="37"/>
      <c r="C88" s="1" t="s">
        <v>97</v>
      </c>
      <c r="D88" s="36">
        <f>[7]PTranCampus07!$C$6</f>
        <v>62.264150943396238</v>
      </c>
      <c r="E88" s="35">
        <f>[7]PTranCampus07!$D$10</f>
        <v>24.528301886792455</v>
      </c>
      <c r="F88" s="35">
        <f>[7]PTranCampus07!$E$12</f>
        <v>3.3542976939203362</v>
      </c>
    </row>
    <row r="89" spans="1:6" x14ac:dyDescent="0.25">
      <c r="A89" s="37"/>
      <c r="B89" s="37" t="s">
        <v>29</v>
      </c>
      <c r="C89" s="1" t="s">
        <v>29</v>
      </c>
      <c r="D89" s="36"/>
      <c r="E89" s="35"/>
      <c r="F89" s="35"/>
    </row>
    <row r="90" spans="1:6" x14ac:dyDescent="0.25">
      <c r="A90" s="37"/>
      <c r="B90" s="58">
        <v>2013</v>
      </c>
      <c r="C90" s="1" t="s">
        <v>96</v>
      </c>
      <c r="D90" s="35">
        <f>[7]PTranCampus07!$C$5</f>
        <v>44.736842105263158</v>
      </c>
      <c r="E90" s="35">
        <f>[7]PTranCampus07!$D$9</f>
        <v>32.972136222910208</v>
      </c>
      <c r="F90" s="1"/>
    </row>
    <row r="91" spans="1:6" x14ac:dyDescent="0.25">
      <c r="A91" s="37"/>
      <c r="B91" s="37"/>
      <c r="C91" s="1" t="s">
        <v>97</v>
      </c>
      <c r="D91" s="35">
        <f>[7]PTranCampus07!$C$4</f>
        <v>64</v>
      </c>
      <c r="E91" s="35">
        <f>[7]PTranCampus07!$D$8</f>
        <v>21.428571428571423</v>
      </c>
      <c r="F91" s="1"/>
    </row>
    <row r="92" spans="1:6" x14ac:dyDescent="0.25">
      <c r="A92" s="37"/>
      <c r="B92" s="37" t="s">
        <v>29</v>
      </c>
      <c r="C92" s="1" t="s">
        <v>29</v>
      </c>
      <c r="D92" s="35"/>
      <c r="E92" s="35"/>
      <c r="F92" s="1"/>
    </row>
    <row r="93" spans="1:6" x14ac:dyDescent="0.25">
      <c r="A93" s="37"/>
      <c r="B93" s="37">
        <v>2014</v>
      </c>
      <c r="C93" s="1" t="s">
        <v>96</v>
      </c>
      <c r="D93" s="35">
        <f>[7]PTranCampus07!$C$3</f>
        <v>52.018633540372669</v>
      </c>
      <c r="E93" s="1"/>
      <c r="F93" s="1"/>
    </row>
    <row r="94" spans="1:6" x14ac:dyDescent="0.25">
      <c r="A94" s="37"/>
      <c r="B94" s="37"/>
      <c r="C94" s="1" t="s">
        <v>97</v>
      </c>
      <c r="D94" s="35">
        <f>[7]PTranCampus07!$C$2</f>
        <v>65.270935960591117</v>
      </c>
      <c r="E94" s="1"/>
      <c r="F94" s="1"/>
    </row>
    <row r="95" spans="1:6" x14ac:dyDescent="0.25">
      <c r="A95" s="7" t="s">
        <v>56</v>
      </c>
    </row>
    <row r="96" spans="1:6" x14ac:dyDescent="0.25">
      <c r="A96" s="7" t="s">
        <v>98</v>
      </c>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6" x14ac:dyDescent="0.25">
      <c r="A177" s="7"/>
    </row>
    <row r="178" spans="1:6" x14ac:dyDescent="0.25">
      <c r="A178" s="7"/>
    </row>
    <row r="179" spans="1:6" x14ac:dyDescent="0.25">
      <c r="A179" s="7"/>
    </row>
    <row r="180" spans="1:6" x14ac:dyDescent="0.25">
      <c r="A180" s="7"/>
    </row>
    <row r="181" spans="1:6" x14ac:dyDescent="0.25">
      <c r="A181" s="7"/>
    </row>
    <row r="182" spans="1:6" x14ac:dyDescent="0.25">
      <c r="A182" s="7"/>
    </row>
    <row r="183" spans="1:6" x14ac:dyDescent="0.25">
      <c r="A183" s="7"/>
    </row>
    <row r="184" spans="1:6" x14ac:dyDescent="0.25">
      <c r="A184" s="7"/>
    </row>
    <row r="185" spans="1:6" x14ac:dyDescent="0.25">
      <c r="A185" s="7"/>
    </row>
    <row r="186" spans="1:6" x14ac:dyDescent="0.25">
      <c r="A186" s="7"/>
    </row>
    <row r="187" spans="1:6" x14ac:dyDescent="0.25">
      <c r="A187" s="7"/>
    </row>
    <row r="188" spans="1:6" x14ac:dyDescent="0.25">
      <c r="A188" s="7"/>
    </row>
    <row r="189" spans="1:6" x14ac:dyDescent="0.25">
      <c r="A189" s="7"/>
    </row>
    <row r="190" spans="1:6" x14ac:dyDescent="0.25">
      <c r="A190" s="7"/>
    </row>
    <row r="191" spans="1:6" x14ac:dyDescent="0.25">
      <c r="A191" s="7"/>
    </row>
    <row r="192" spans="1:6" x14ac:dyDescent="0.25">
      <c r="A192" s="105"/>
      <c r="B192" s="105"/>
      <c r="C192" s="105"/>
      <c r="D192" s="105"/>
      <c r="E192" s="105"/>
      <c r="F192" s="105"/>
    </row>
    <row r="193" spans="1:6" x14ac:dyDescent="0.25">
      <c r="A193" s="105"/>
      <c r="B193" s="105"/>
      <c r="C193" s="105"/>
      <c r="D193" s="105"/>
      <c r="E193" s="105"/>
      <c r="F193" s="105"/>
    </row>
    <row r="194" spans="1:6" x14ac:dyDescent="0.25">
      <c r="A194" s="106"/>
      <c r="B194" s="106"/>
      <c r="C194" s="106"/>
      <c r="D194" s="106"/>
      <c r="E194" s="106"/>
      <c r="F194" s="106"/>
    </row>
    <row r="195" spans="1:6" x14ac:dyDescent="0.25">
      <c r="A195" s="106"/>
      <c r="B195" s="106"/>
      <c r="C195" s="106"/>
      <c r="D195" s="106"/>
      <c r="E195" s="106"/>
      <c r="F195" s="106"/>
    </row>
    <row r="196" spans="1:6" x14ac:dyDescent="0.25">
      <c r="A196" s="106"/>
      <c r="B196" s="106"/>
      <c r="C196" s="106"/>
      <c r="D196" s="106"/>
      <c r="E196" s="106"/>
      <c r="F196" s="106"/>
    </row>
    <row r="197" spans="1:6" x14ac:dyDescent="0.25">
      <c r="A197" s="106"/>
      <c r="B197" s="106"/>
      <c r="C197" s="106"/>
      <c r="D197" s="106"/>
      <c r="E197" s="106"/>
      <c r="F197" s="106"/>
    </row>
    <row r="198" spans="1:6" x14ac:dyDescent="0.25">
      <c r="A198" s="106"/>
      <c r="B198" s="106"/>
      <c r="C198" s="106"/>
      <c r="D198" s="106"/>
      <c r="E198" s="106"/>
      <c r="F198" s="106"/>
    </row>
    <row r="199" spans="1:6" x14ac:dyDescent="0.25">
      <c r="A199" s="106"/>
      <c r="B199" s="106"/>
      <c r="C199" s="106"/>
      <c r="D199" s="106"/>
      <c r="E199" s="106"/>
      <c r="F199" s="106"/>
    </row>
    <row r="200" spans="1:6" x14ac:dyDescent="0.25">
      <c r="A200" s="106"/>
      <c r="B200" s="106"/>
      <c r="C200" s="106"/>
      <c r="D200" s="106"/>
      <c r="E200" s="106"/>
      <c r="F200" s="106"/>
    </row>
    <row r="201" spans="1:6" x14ac:dyDescent="0.25">
      <c r="A201" s="106"/>
      <c r="B201" s="106"/>
      <c r="C201" s="106"/>
      <c r="D201" s="106"/>
      <c r="E201" s="106"/>
      <c r="F201" s="106"/>
    </row>
    <row r="202" spans="1:6" x14ac:dyDescent="0.25">
      <c r="A202" s="106"/>
      <c r="B202" s="106"/>
      <c r="C202" s="106"/>
      <c r="D202" s="106"/>
      <c r="E202" s="106"/>
      <c r="F202" s="106"/>
    </row>
    <row r="203" spans="1:6" x14ac:dyDescent="0.25">
      <c r="A203" s="106"/>
      <c r="B203" s="106"/>
      <c r="C203" s="106"/>
      <c r="D203" s="106"/>
      <c r="E203" s="106"/>
      <c r="F203" s="106"/>
    </row>
  </sheetData>
  <mergeCells count="2">
    <mergeCell ref="A192:F193"/>
    <mergeCell ref="A194:F20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workbookViewId="0">
      <selection activeCell="E16" sqref="E16"/>
    </sheetView>
  </sheetViews>
  <sheetFormatPr defaultColWidth="9.140625" defaultRowHeight="15" x14ac:dyDescent="0.25"/>
  <cols>
    <col min="1" max="1" width="14.5703125" style="10" customWidth="1"/>
    <col min="2" max="2" width="14.5703125" style="4" customWidth="1"/>
    <col min="3" max="3" width="14.85546875" style="17" customWidth="1"/>
    <col min="4" max="16384" width="9.140625" style="4"/>
  </cols>
  <sheetData>
    <row r="1" spans="1:3" ht="14.45" x14ac:dyDescent="0.3">
      <c r="A1" s="6" t="s">
        <v>100</v>
      </c>
    </row>
    <row r="2" spans="1:3" ht="14.45" x14ac:dyDescent="0.3">
      <c r="A2" s="7"/>
      <c r="B2" s="3"/>
    </row>
    <row r="3" spans="1:3" ht="25.5" customHeight="1" x14ac:dyDescent="0.3">
      <c r="A3" s="7"/>
      <c r="B3" s="3"/>
      <c r="C3" s="29" t="s">
        <v>101</v>
      </c>
    </row>
    <row r="4" spans="1:3" ht="50.25" customHeight="1" x14ac:dyDescent="0.3">
      <c r="A4" s="16" t="s">
        <v>42</v>
      </c>
      <c r="B4" s="16" t="s">
        <v>102</v>
      </c>
      <c r="C4" s="18" t="s">
        <v>103</v>
      </c>
    </row>
    <row r="5" spans="1:3" ht="14.45" x14ac:dyDescent="0.3">
      <c r="A5" s="6" t="s">
        <v>104</v>
      </c>
      <c r="B5" s="63">
        <v>4.0999999999999996</v>
      </c>
      <c r="C5" s="63">
        <v>2.2999999999999998</v>
      </c>
    </row>
    <row r="6" spans="1:3" ht="14.45" x14ac:dyDescent="0.3">
      <c r="A6" s="60" t="s">
        <v>30</v>
      </c>
      <c r="B6" s="64">
        <v>4.0999999999999996</v>
      </c>
      <c r="C6" s="63">
        <v>2.2999999999999998</v>
      </c>
    </row>
    <row r="7" spans="1:3" ht="14.45" x14ac:dyDescent="0.3">
      <c r="A7" s="61" t="s">
        <v>31</v>
      </c>
      <c r="B7" s="64">
        <v>4.2</v>
      </c>
      <c r="C7" s="63">
        <v>2.4</v>
      </c>
    </row>
    <row r="8" spans="1:3" ht="14.45" x14ac:dyDescent="0.3">
      <c r="A8" s="61" t="s">
        <v>32</v>
      </c>
      <c r="B8" s="64">
        <v>4.0999999999999996</v>
      </c>
      <c r="C8" s="63">
        <v>2.4</v>
      </c>
    </row>
    <row r="9" spans="1:3" ht="14.45" x14ac:dyDescent="0.3">
      <c r="A9" s="61" t="s">
        <v>33</v>
      </c>
      <c r="B9" s="64">
        <v>4.0999999999999996</v>
      </c>
      <c r="C9" s="63">
        <v>2.2999999999999998</v>
      </c>
    </row>
    <row r="10" spans="1:3" ht="14.45" x14ac:dyDescent="0.3">
      <c r="A10" s="62" t="s">
        <v>34</v>
      </c>
      <c r="B10" s="64">
        <v>4.4000000000000004</v>
      </c>
      <c r="C10" s="63">
        <v>2.9</v>
      </c>
    </row>
    <row r="11" spans="1:3" ht="14.45" x14ac:dyDescent="0.3">
      <c r="A11" s="62" t="s">
        <v>35</v>
      </c>
      <c r="B11" s="64">
        <v>4.3</v>
      </c>
      <c r="C11" s="63">
        <v>2.4</v>
      </c>
    </row>
    <row r="12" spans="1:3" ht="14.45" x14ac:dyDescent="0.3">
      <c r="A12" s="62" t="s">
        <v>36</v>
      </c>
      <c r="B12" s="64">
        <v>4.2</v>
      </c>
      <c r="C12" s="63">
        <v>2.6</v>
      </c>
    </row>
    <row r="13" spans="1:3" ht="14.45" x14ac:dyDescent="0.3">
      <c r="A13" s="62" t="s">
        <v>50</v>
      </c>
      <c r="B13" s="64">
        <v>4</v>
      </c>
      <c r="C13" s="63">
        <v>2.1</v>
      </c>
    </row>
    <row r="14" spans="1:3" ht="14.45" x14ac:dyDescent="0.3">
      <c r="A14" s="62" t="s">
        <v>51</v>
      </c>
      <c r="B14" s="64">
        <v>4.0999999999999996</v>
      </c>
      <c r="C14" s="63">
        <v>2.4</v>
      </c>
    </row>
    <row r="15" spans="1:3" ht="14.45" x14ac:dyDescent="0.3">
      <c r="A15" s="7" t="s">
        <v>56</v>
      </c>
    </row>
    <row r="16" spans="1:3" ht="42" customHeight="1" x14ac:dyDescent="0.3">
      <c r="A16" s="115" t="s">
        <v>105</v>
      </c>
      <c r="B16" s="115"/>
      <c r="C16" s="115"/>
    </row>
    <row r="17" spans="1:1" ht="14.45" x14ac:dyDescent="0.3">
      <c r="A17" s="7"/>
    </row>
    <row r="18" spans="1:1" ht="14.45" x14ac:dyDescent="0.3">
      <c r="A18" s="7"/>
    </row>
    <row r="19" spans="1:1" ht="14.45" x14ac:dyDescent="0.3">
      <c r="A19" s="7"/>
    </row>
    <row r="20" spans="1:1" ht="14.45" x14ac:dyDescent="0.3">
      <c r="A20" s="7"/>
    </row>
    <row r="21" spans="1:1" ht="14.45" x14ac:dyDescent="0.3">
      <c r="A21" s="7"/>
    </row>
    <row r="22" spans="1:1" ht="14.45" x14ac:dyDescent="0.3">
      <c r="A22" s="7"/>
    </row>
    <row r="23" spans="1:1" ht="14.45" x14ac:dyDescent="0.3">
      <c r="A23" s="7"/>
    </row>
    <row r="24" spans="1:1" ht="14.45" x14ac:dyDescent="0.3">
      <c r="A24" s="7"/>
    </row>
    <row r="25" spans="1:1" ht="14.45" x14ac:dyDescent="0.3">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2" x14ac:dyDescent="0.25">
      <c r="A81" s="7"/>
    </row>
    <row r="82" spans="1:2" x14ac:dyDescent="0.25">
      <c r="A82" s="105"/>
      <c r="B82" s="105"/>
    </row>
    <row r="83" spans="1:2" x14ac:dyDescent="0.25">
      <c r="A83" s="105"/>
      <c r="B83" s="105"/>
    </row>
    <row r="84" spans="1:2" x14ac:dyDescent="0.25">
      <c r="A84" s="106"/>
      <c r="B84" s="106"/>
    </row>
    <row r="85" spans="1:2" x14ac:dyDescent="0.25">
      <c r="A85" s="106"/>
      <c r="B85" s="106"/>
    </row>
    <row r="86" spans="1:2" x14ac:dyDescent="0.25">
      <c r="A86" s="106"/>
      <c r="B86" s="106"/>
    </row>
    <row r="87" spans="1:2" x14ac:dyDescent="0.25">
      <c r="A87" s="106"/>
      <c r="B87" s="106"/>
    </row>
    <row r="88" spans="1:2" x14ac:dyDescent="0.25">
      <c r="A88" s="106"/>
      <c r="B88" s="106"/>
    </row>
    <row r="89" spans="1:2" x14ac:dyDescent="0.25">
      <c r="A89" s="106"/>
      <c r="B89" s="106"/>
    </row>
    <row r="90" spans="1:2" x14ac:dyDescent="0.25">
      <c r="A90" s="106"/>
      <c r="B90" s="106"/>
    </row>
    <row r="91" spans="1:2" x14ac:dyDescent="0.25">
      <c r="A91" s="106"/>
      <c r="B91" s="106"/>
    </row>
    <row r="92" spans="1:2" x14ac:dyDescent="0.25">
      <c r="A92" s="106"/>
      <c r="B92" s="106"/>
    </row>
    <row r="93" spans="1:2" x14ac:dyDescent="0.25">
      <c r="A93" s="106"/>
      <c r="B93" s="106"/>
    </row>
  </sheetData>
  <mergeCells count="3">
    <mergeCell ref="A82:B83"/>
    <mergeCell ref="A84:B93"/>
    <mergeCell ref="A16:C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AEFE892CBD5B4AB58B5BD21D9247B4" ma:contentTypeVersion="0" ma:contentTypeDescription="Create a new document." ma:contentTypeScope="" ma:versionID="ff7331b0a4bbf2eadf51cff82313c4c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606E78-F27C-4449-A171-070E11A296B1}">
  <ds:schemaRefs>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4CB0555-0A83-4820-8324-7297854ED7F2}">
  <ds:schemaRefs>
    <ds:schemaRef ds:uri="http://schemas.microsoft.com/sharepoint/v3/contenttype/forms"/>
  </ds:schemaRefs>
</ds:datastoreItem>
</file>

<file path=customXml/itemProps3.xml><?xml version="1.0" encoding="utf-8"?>
<ds:datastoreItem xmlns:ds="http://schemas.openxmlformats.org/officeDocument/2006/customXml" ds:itemID="{EC83789E-806C-4844-88EE-ED11BADD8F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Chapter 3</vt:lpstr>
      <vt:lpstr>3.1.1</vt:lpstr>
      <vt:lpstr>3.1.2</vt:lpstr>
      <vt:lpstr>3.1.3</vt:lpstr>
      <vt:lpstr>3.1.4</vt:lpstr>
      <vt:lpstr>3.1.5</vt:lpstr>
      <vt:lpstr>3.1.6</vt:lpstr>
      <vt:lpstr>3.1.7</vt:lpstr>
      <vt:lpstr>3.1.8</vt:lpstr>
      <vt:lpstr>3.2.1</vt:lpstr>
      <vt:lpstr>3.2.2</vt:lpstr>
      <vt:lpstr>3.2.3</vt:lpstr>
      <vt:lpstr>3.3.1</vt:lpstr>
      <vt:lpstr>3.3.2</vt:lpstr>
      <vt:lpstr>3.3.3</vt:lpstr>
      <vt:lpstr>3.3.4</vt:lpstr>
      <vt:lpstr>3.3.5</vt:lpstr>
    </vt:vector>
  </TitlesOfParts>
  <Company>University of California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Susannah</dc:creator>
  <cp:lastModifiedBy>Ryan Chan</cp:lastModifiedBy>
  <dcterms:created xsi:type="dcterms:W3CDTF">2015-07-08T21:46:32Z</dcterms:created>
  <dcterms:modified xsi:type="dcterms:W3CDTF">2017-12-08T19:53:37Z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0x010100DBAEFE892CBD5B4AB58B5BD21D9247B4</vt:lpwstr>
  </property>
</Properties>
</file>